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2480" yWindow="0" windowWidth="25600" windowHeight="15000"/>
  </bookViews>
  <sheets>
    <sheet name="Quotation" sheetId="1" r:id="rId1"/>
  </sheets>
  <externalReferences>
    <externalReference r:id="rId2"/>
  </externalReferences>
  <definedNames>
    <definedName name="data8">#REF!</definedName>
    <definedName name="dflt1">'[1]Customize Your Invoice'!$E$22</definedName>
    <definedName name="dflt2">'[1]Customize Your Invoice'!$E$23</definedName>
    <definedName name="dflt3">'[1]Customize Your Invoice'!$D$24</definedName>
    <definedName name="dflt4">'[1]Customize Your Invoice'!$E$26</definedName>
    <definedName name="dflt5">'[1]Customize Your Invoice'!$E$27</definedName>
    <definedName name="dflt6">'[1]Customize Your Invoice'!$D$28</definedName>
    <definedName name="dflt7">'[1]Customize Your Invoice'!$G$27</definedName>
    <definedName name="_xlnm.Print_Area" localSheetId="0">Quotation!$B$1:$F$79</definedName>
    <definedName name="StdPkgDiscount">#REF!</definedName>
    <definedName name="vital5">'[1]Customize Your Invoice'!$E$15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6" i="1" l="1"/>
  <c r="G57" i="1"/>
  <c r="G58" i="1"/>
  <c r="G59" i="1"/>
  <c r="G60" i="1"/>
  <c r="G61" i="1"/>
  <c r="G62" i="1"/>
  <c r="G63" i="1"/>
  <c r="C64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C53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C37" i="1"/>
  <c r="N34" i="1"/>
  <c r="M36" i="1"/>
  <c r="F36" i="1"/>
  <c r="N33" i="1"/>
  <c r="M35" i="1"/>
  <c r="F35" i="1"/>
  <c r="N32" i="1"/>
  <c r="M34" i="1"/>
  <c r="F34" i="1"/>
  <c r="N31" i="1"/>
  <c r="M33" i="1"/>
  <c r="F33" i="1"/>
  <c r="M32" i="1"/>
  <c r="F32" i="1"/>
  <c r="N29" i="1"/>
  <c r="M31" i="1"/>
  <c r="F31" i="1"/>
  <c r="N28" i="1"/>
  <c r="M30" i="1"/>
  <c r="F30" i="1"/>
  <c r="N27" i="1"/>
  <c r="M29" i="1"/>
  <c r="F29" i="1"/>
  <c r="N26" i="1"/>
  <c r="M28" i="1"/>
  <c r="F28" i="1"/>
  <c r="N25" i="1"/>
  <c r="M27" i="1"/>
  <c r="F27" i="1"/>
  <c r="N24" i="1"/>
  <c r="M26" i="1"/>
  <c r="F26" i="1"/>
  <c r="N23" i="1"/>
  <c r="M25" i="1"/>
  <c r="F25" i="1"/>
  <c r="N22" i="1"/>
  <c r="M24" i="1"/>
  <c r="F24" i="1"/>
  <c r="N21" i="1"/>
  <c r="M23" i="1"/>
  <c r="F23" i="1"/>
  <c r="N20" i="1"/>
  <c r="M22" i="1"/>
  <c r="F22" i="1"/>
  <c r="N19" i="1"/>
  <c r="M21" i="1"/>
  <c r="F21" i="1"/>
  <c r="N17" i="1"/>
  <c r="M20" i="1"/>
  <c r="F20" i="1"/>
  <c r="N16" i="1"/>
  <c r="M19" i="1"/>
  <c r="F19" i="1"/>
  <c r="N15" i="1"/>
  <c r="M17" i="1"/>
  <c r="F17" i="1"/>
  <c r="N14" i="1"/>
  <c r="M16" i="1"/>
  <c r="F16" i="1"/>
  <c r="N13" i="1"/>
  <c r="M15" i="1"/>
  <c r="F15" i="1"/>
  <c r="F40" i="1"/>
  <c r="F42" i="1"/>
  <c r="F48" i="1"/>
  <c r="F57" i="1"/>
  <c r="F44" i="1"/>
  <c r="F59" i="1"/>
  <c r="F46" i="1"/>
  <c r="M39" i="1"/>
  <c r="M46" i="1"/>
  <c r="M48" i="1"/>
  <c r="M49" i="1"/>
  <c r="M50" i="1"/>
  <c r="M51" i="1"/>
  <c r="M56" i="1"/>
  <c r="M57" i="1"/>
  <c r="M58" i="1"/>
  <c r="M59" i="1"/>
  <c r="M60" i="1"/>
  <c r="M62" i="1"/>
  <c r="M63" i="1"/>
  <c r="N37" i="1"/>
  <c r="N38" i="1"/>
  <c r="N39" i="1"/>
  <c r="N40" i="1"/>
  <c r="N43" i="1"/>
  <c r="N44" i="1"/>
  <c r="N45" i="1"/>
  <c r="N46" i="1"/>
  <c r="N47" i="1"/>
  <c r="N48" i="1"/>
  <c r="N49" i="1"/>
  <c r="N50" i="1"/>
  <c r="N54" i="1"/>
  <c r="N55" i="1"/>
  <c r="N56" i="1"/>
  <c r="N57" i="1"/>
  <c r="N58" i="1"/>
  <c r="N59" i="1"/>
  <c r="N60" i="1"/>
  <c r="N61" i="1"/>
  <c r="F45" i="1"/>
  <c r="F49" i="1"/>
  <c r="T38" i="1"/>
  <c r="F60" i="1"/>
  <c r="F58" i="1"/>
  <c r="F56" i="1"/>
  <c r="F47" i="1"/>
  <c r="F43" i="1"/>
  <c r="F41" i="1"/>
  <c r="F62" i="1"/>
  <c r="F61" i="1"/>
  <c r="M42" i="1"/>
  <c r="M41" i="1"/>
  <c r="M40" i="1"/>
  <c r="F50" i="1"/>
  <c r="F51" i="1"/>
  <c r="F52" i="1"/>
  <c r="M47" i="1"/>
  <c r="M52" i="1"/>
  <c r="M61" i="1"/>
  <c r="T40" i="1"/>
  <c r="T44" i="1"/>
  <c r="M45" i="1"/>
  <c r="T42" i="1"/>
  <c r="R42" i="1"/>
  <c r="P42" i="1"/>
  <c r="Q42" i="1"/>
  <c r="R38" i="1"/>
  <c r="P38" i="1"/>
  <c r="Q38" i="1"/>
  <c r="R40" i="1"/>
  <c r="P40" i="1"/>
  <c r="Q40" i="1"/>
  <c r="R37" i="1"/>
  <c r="P37" i="1"/>
  <c r="Q37" i="1"/>
  <c r="Q44" i="1"/>
  <c r="P44" i="1"/>
  <c r="Q45" i="1"/>
  <c r="R44" i="1"/>
  <c r="C66" i="1"/>
  <c r="C68" i="1"/>
</calcChain>
</file>

<file path=xl/sharedStrings.xml><?xml version="1.0" encoding="utf-8"?>
<sst xmlns="http://schemas.openxmlformats.org/spreadsheetml/2006/main" count="77" uniqueCount="68">
  <si>
    <t>3kva blimped generator</t>
  </si>
  <si>
    <t>Ashtray Metal</t>
  </si>
  <si>
    <t>All gear supplied is serviced, any excess costs incurred during rental period; through damage or otherwise, will be for the production companies account.</t>
  </si>
  <si>
    <t>Day(s)</t>
  </si>
  <si>
    <t>1000W worklight</t>
  </si>
  <si>
    <t>Hiring company</t>
  </si>
  <si>
    <t>Shoot name</t>
  </si>
  <si>
    <t>Start date</t>
  </si>
  <si>
    <t>End date</t>
  </si>
  <si>
    <t>Contact person</t>
  </si>
  <si>
    <t>Contact number</t>
  </si>
  <si>
    <t>Fax number</t>
  </si>
  <si>
    <t>Price/day</t>
  </si>
  <si>
    <t>Stock</t>
  </si>
  <si>
    <t>Calc.</t>
  </si>
  <si>
    <t>Daily</t>
  </si>
  <si>
    <t>Eezee shade (Large)</t>
  </si>
  <si>
    <t>Eezee shade (Medium)</t>
  </si>
  <si>
    <t>Cooler box  (L)</t>
  </si>
  <si>
    <t>Cooler box  (M)</t>
  </si>
  <si>
    <t>Spade</t>
  </si>
  <si>
    <t>Directors chairs</t>
  </si>
  <si>
    <t>Rake</t>
  </si>
  <si>
    <t>Broom (Hard)</t>
  </si>
  <si>
    <t>Fire extinguishers</t>
  </si>
  <si>
    <t>Broom (Soft)</t>
  </si>
  <si>
    <t>Buckets</t>
  </si>
  <si>
    <t>Sandbags</t>
  </si>
  <si>
    <t>Terms and conditions (if any).</t>
  </si>
  <si>
    <t>Total daily rate</t>
  </si>
  <si>
    <t>Duration of shoot</t>
  </si>
  <si>
    <t>Total rate</t>
  </si>
  <si>
    <t>Sign:</t>
  </si>
  <si>
    <t>* Terms apply to hire.</t>
  </si>
  <si>
    <t>5.5 Kva blimped generator</t>
  </si>
  <si>
    <t>Radios</t>
  </si>
  <si>
    <t>Unit Package</t>
  </si>
  <si>
    <t>Toilet</t>
  </si>
  <si>
    <t>Unit Trailer</t>
  </si>
  <si>
    <t xml:space="preserve">Plastic Fold up Table </t>
  </si>
  <si>
    <t>Multi Plug</t>
  </si>
  <si>
    <t>The Essentials</t>
  </si>
  <si>
    <t xml:space="preserve">Dustbin </t>
  </si>
  <si>
    <t>Water container ( 20L)</t>
  </si>
  <si>
    <t>Jerry can (20L)</t>
  </si>
  <si>
    <t>Step Ladder</t>
  </si>
  <si>
    <t>Shade  sides</t>
  </si>
  <si>
    <t>Beach Umbrellas</t>
  </si>
  <si>
    <t>Rain Umbrellas</t>
  </si>
  <si>
    <t>Traffic  cones</t>
  </si>
  <si>
    <t>Traffic vets</t>
  </si>
  <si>
    <t>Power please……</t>
  </si>
  <si>
    <t>International Adaptors</t>
  </si>
  <si>
    <t>Lighting stand</t>
  </si>
  <si>
    <t>The Box you always need….</t>
  </si>
  <si>
    <t>Quantity</t>
  </si>
  <si>
    <t>Please complete Quantity confirmation information, sign and deliver to sender ASAP, to ensure availability.</t>
  </si>
  <si>
    <t>Quantity No.:</t>
  </si>
  <si>
    <r>
      <rPr>
        <b/>
        <sz val="10"/>
        <color theme="1"/>
        <rFont val="Calibri"/>
        <family val="2"/>
      </rPr>
      <t>Cleaning Box</t>
    </r>
    <r>
      <rPr>
        <sz val="10"/>
        <color theme="1"/>
        <rFont val="Calibri"/>
        <family val="2"/>
      </rPr>
      <t xml:space="preserve"> - Sunlight Liquid, Sponges, Cloths, Windowlene, Carlton Roll</t>
    </r>
  </si>
  <si>
    <r>
      <rPr>
        <b/>
        <sz val="10"/>
        <color theme="1"/>
        <rFont val="Calibri"/>
        <family val="2"/>
      </rPr>
      <t>Talent Box</t>
    </r>
    <r>
      <rPr>
        <sz val="10"/>
        <color theme="1"/>
        <rFont val="Calibri"/>
        <family val="2"/>
      </rPr>
      <t xml:space="preserve"> - 2 Robes, 4 Towels, 4 Blankets</t>
    </r>
  </si>
  <si>
    <t>Eztension Cables 10m</t>
  </si>
  <si>
    <t>2 Way Radios</t>
  </si>
  <si>
    <t>Spare Batteries</t>
  </si>
  <si>
    <r>
      <t xml:space="preserve">Catering Box - </t>
    </r>
    <r>
      <rPr>
        <sz val="10"/>
        <color theme="1"/>
        <rFont val="Calibri"/>
        <family val="2"/>
      </rPr>
      <t xml:space="preserve">20 knifes ,forks &amp; spoons, 2 sharp knifes, breadboards, </t>
    </r>
  </si>
  <si>
    <t>serving spoons, table cloth, paper plates, serviettes, kettle, plunger</t>
  </si>
  <si>
    <t>)</t>
  </si>
  <si>
    <t>Plastic  chairs</t>
  </si>
  <si>
    <r>
      <rPr>
        <b/>
        <sz val="10"/>
        <color theme="1"/>
        <rFont val="Calibri"/>
        <family val="2"/>
      </rPr>
      <t>Electrical Box</t>
    </r>
    <r>
      <rPr>
        <sz val="10"/>
        <color theme="1"/>
        <rFont val="Calibri"/>
        <family val="2"/>
      </rPr>
      <t xml:space="preserve"> - 5 Extension Cables, 3 Multiplugs, 3 International adaptors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</si>
</sst>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\(0##\)\ ###\-####"/>
    <numFmt numFmtId="167" formatCode="0.00000%"/>
    <numFmt numFmtId="168" formatCode="dd/mm/yyyy"/>
  </numFmts>
  <fonts count="46" x14ac:knownFonts="1">
    <font>
      <sz val="11"/>
      <name val="Tahoma"/>
    </font>
    <font>
      <sz val="11"/>
      <name val="Tahoma"/>
    </font>
    <font>
      <sz val="11"/>
      <name val="Calibri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charset val="129"/>
    </font>
    <font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Calibri"/>
      <family val="2"/>
    </font>
    <font>
      <sz val="11"/>
      <name val="Tahoma"/>
    </font>
    <font>
      <b/>
      <i/>
      <sz val="22"/>
      <color indexed="10"/>
      <name val="Calibri"/>
      <family val="2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name val="Tahoma"/>
    </font>
    <font>
      <b/>
      <i/>
      <u/>
      <sz val="10"/>
      <name val="Calibri"/>
      <family val="2"/>
    </font>
    <font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24"/>
      <name val="Arial"/>
      <family val="2"/>
    </font>
    <font>
      <b/>
      <sz val="12"/>
      <color indexed="55"/>
      <name val="Arial"/>
      <family val="2"/>
    </font>
    <font>
      <b/>
      <sz val="24"/>
      <color indexed="18"/>
      <name val="Arial"/>
      <family val="2"/>
    </font>
    <font>
      <sz val="18"/>
      <color rgb="FF000000"/>
      <name val="Arial"/>
      <family val="2"/>
    </font>
    <font>
      <b/>
      <i/>
      <sz val="18"/>
      <color indexed="10"/>
      <name val="Calibri"/>
      <family val="2"/>
    </font>
    <font>
      <b/>
      <sz val="16"/>
      <color rgb="FFC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</font>
    <font>
      <u/>
      <sz val="11"/>
      <color theme="10"/>
      <name val="Tahoma"/>
    </font>
    <font>
      <u/>
      <sz val="11"/>
      <color theme="11"/>
      <name val="Tahoma"/>
    </font>
    <font>
      <sz val="10"/>
      <color rgb="FF000000"/>
      <name val="Calibri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DDDDD"/>
        <bgColor rgb="FF00000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6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3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4" fillId="0" borderId="0"/>
    <xf numFmtId="0" fontId="14" fillId="0" borderId="0"/>
    <xf numFmtId="0" fontId="29" fillId="23" borderId="7" applyNumberFormat="0" applyFont="0" applyAlignment="0" applyProtection="0"/>
    <xf numFmtId="0" fontId="14" fillId="23" borderId="7" applyNumberFormat="0" applyFont="0" applyAlignment="0" applyProtection="0"/>
    <xf numFmtId="0" fontId="14" fillId="23" borderId="7" applyNumberFormat="0" applyFont="0" applyAlignment="0" applyProtection="0"/>
    <xf numFmtId="0" fontId="26" fillId="20" borderId="8" applyNumberFormat="0" applyAlignment="0" applyProtection="0"/>
    <xf numFmtId="9" fontId="2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33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33" applyFont="1" applyFill="1" applyBorder="1"/>
    <xf numFmtId="0" fontId="2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33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165" fontId="8" fillId="0" borderId="0" xfId="28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164" fontId="4" fillId="0" borderId="11" xfId="33" applyFont="1" applyFill="1" applyBorder="1"/>
    <xf numFmtId="164" fontId="7" fillId="0" borderId="0" xfId="33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6" fillId="0" borderId="0" xfId="0" applyFont="1" applyFill="1" applyBorder="1"/>
    <xf numFmtId="164" fontId="4" fillId="0" borderId="0" xfId="0" applyNumberFormat="1" applyFont="1" applyFill="1" applyBorder="1"/>
    <xf numFmtId="0" fontId="4" fillId="24" borderId="0" xfId="0" applyFont="1" applyFill="1" applyBorder="1"/>
    <xf numFmtId="0" fontId="4" fillId="0" borderId="0" xfId="0" applyNumberFormat="1" applyFont="1" applyFill="1" applyBorder="1" applyAlignment="1" applyProtection="1"/>
    <xf numFmtId="164" fontId="4" fillId="0" borderId="0" xfId="0" applyNumberFormat="1" applyFont="1" applyFill="1" applyBorder="1" applyAlignment="1" applyProtection="1"/>
    <xf numFmtId="167" fontId="4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64" fontId="4" fillId="0" borderId="0" xfId="34" applyFont="1" applyFill="1" applyBorder="1"/>
    <xf numFmtId="0" fontId="30" fillId="0" borderId="0" xfId="0" applyFont="1" applyBorder="1" applyAlignment="1">
      <alignment horizontal="left"/>
    </xf>
    <xf numFmtId="164" fontId="4" fillId="0" borderId="0" xfId="34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4" fillId="0" borderId="0" xfId="33" applyNumberFormat="1" applyFont="1" applyFill="1" applyBorder="1" applyAlignment="1">
      <alignment horizontal="center"/>
    </xf>
    <xf numFmtId="0" fontId="4" fillId="0" borderId="0" xfId="33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8" fontId="34" fillId="0" borderId="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40" fillId="0" borderId="15" xfId="0" applyFont="1" applyFill="1" applyBorder="1" applyAlignment="1">
      <alignment horizontal="right"/>
    </xf>
    <xf numFmtId="164" fontId="40" fillId="0" borderId="14" xfId="33" applyFont="1" applyFill="1" applyBorder="1" applyAlignment="1">
      <alignment horizontal="center" vertical="center"/>
    </xf>
    <xf numFmtId="1" fontId="40" fillId="0" borderId="14" xfId="33" applyNumberFormat="1" applyFont="1" applyFill="1" applyBorder="1" applyAlignment="1">
      <alignment horizontal="center"/>
    </xf>
    <xf numFmtId="1" fontId="41" fillId="0" borderId="16" xfId="33" applyNumberFormat="1" applyFont="1" applyFill="1" applyBorder="1" applyAlignment="1">
      <alignment horizontal="center"/>
    </xf>
    <xf numFmtId="164" fontId="40" fillId="0" borderId="14" xfId="33" applyFont="1" applyFill="1" applyBorder="1" applyAlignment="1">
      <alignment horizontal="center"/>
    </xf>
    <xf numFmtId="164" fontId="40" fillId="0" borderId="14" xfId="34" applyFont="1" applyFill="1" applyBorder="1" applyAlignment="1">
      <alignment horizontal="center"/>
    </xf>
    <xf numFmtId="0" fontId="40" fillId="0" borderId="15" xfId="47" applyFont="1" applyFill="1" applyBorder="1" applyAlignment="1">
      <alignment horizontal="right"/>
    </xf>
    <xf numFmtId="1" fontId="40" fillId="0" borderId="14" xfId="36" applyNumberFormat="1" applyFont="1" applyFill="1" applyBorder="1" applyAlignment="1">
      <alignment horizontal="center"/>
    </xf>
    <xf numFmtId="1" fontId="41" fillId="0" borderId="16" xfId="36" applyNumberFormat="1" applyFont="1" applyFill="1" applyBorder="1" applyAlignment="1">
      <alignment horizontal="center"/>
    </xf>
    <xf numFmtId="0" fontId="2" fillId="26" borderId="18" xfId="0" applyFont="1" applyFill="1" applyBorder="1"/>
    <xf numFmtId="0" fontId="2" fillId="26" borderId="19" xfId="0" applyFont="1" applyFill="1" applyBorder="1"/>
    <xf numFmtId="0" fontId="2" fillId="26" borderId="20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3" fillId="25" borderId="14" xfId="33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164" fontId="40" fillId="0" borderId="22" xfId="34" applyFont="1" applyFill="1" applyBorder="1" applyAlignment="1">
      <alignment horizontal="center"/>
    </xf>
    <xf numFmtId="1" fontId="40" fillId="0" borderId="22" xfId="33" applyNumberFormat="1" applyFont="1" applyFill="1" applyBorder="1" applyAlignment="1">
      <alignment horizontal="center"/>
    </xf>
    <xf numFmtId="1" fontId="41" fillId="0" borderId="23" xfId="33" applyNumberFormat="1" applyFont="1" applyFill="1" applyBorder="1" applyAlignment="1">
      <alignment horizontal="center"/>
    </xf>
    <xf numFmtId="0" fontId="40" fillId="0" borderId="15" xfId="0" applyFont="1" applyBorder="1" applyAlignment="1">
      <alignment horizontal="right"/>
    </xf>
    <xf numFmtId="164" fontId="40" fillId="0" borderId="14" xfId="0" applyNumberFormat="1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64" fontId="31" fillId="25" borderId="14" xfId="33" applyFont="1" applyFill="1" applyBorder="1" applyAlignment="1">
      <alignment horizontal="center"/>
    </xf>
    <xf numFmtId="0" fontId="37" fillId="0" borderId="0" xfId="0" applyFont="1" applyAlignment="1" applyProtection="1">
      <alignment vertical="center"/>
    </xf>
    <xf numFmtId="0" fontId="42" fillId="27" borderId="15" xfId="0" applyFont="1" applyFill="1" applyBorder="1" applyAlignment="1">
      <alignment horizontal="left"/>
    </xf>
    <xf numFmtId="164" fontId="41" fillId="27" borderId="14" xfId="33" applyFont="1" applyFill="1" applyBorder="1" applyAlignment="1">
      <alignment horizontal="center"/>
    </xf>
    <xf numFmtId="0" fontId="41" fillId="27" borderId="16" xfId="0" applyFont="1" applyFill="1" applyBorder="1" applyAlignment="1">
      <alignment horizontal="left"/>
    </xf>
    <xf numFmtId="164" fontId="33" fillId="27" borderId="17" xfId="33" applyFont="1" applyFill="1" applyBorder="1" applyAlignment="1">
      <alignment horizontal="center"/>
    </xf>
    <xf numFmtId="0" fontId="5" fillId="27" borderId="15" xfId="0" applyFont="1" applyFill="1" applyBorder="1" applyAlignment="1">
      <alignment horizontal="left"/>
    </xf>
    <xf numFmtId="0" fontId="4" fillId="27" borderId="0" xfId="0" applyFont="1" applyFill="1" applyBorder="1"/>
    <xf numFmtId="164" fontId="33" fillId="27" borderId="10" xfId="33" applyFont="1" applyFill="1" applyBorder="1" applyAlignment="1">
      <alignment horizontal="center"/>
    </xf>
    <xf numFmtId="0" fontId="41" fillId="0" borderId="15" xfId="0" applyFont="1" applyFill="1" applyBorder="1" applyAlignment="1">
      <alignment horizontal="right"/>
    </xf>
    <xf numFmtId="0" fontId="45" fillId="28" borderId="27" xfId="0" applyFont="1" applyFill="1" applyBorder="1" applyAlignment="1">
      <alignment horizontal="right"/>
    </xf>
    <xf numFmtId="164" fontId="45" fillId="28" borderId="27" xfId="0" applyNumberFormat="1" applyFont="1" applyFill="1" applyBorder="1" applyAlignment="1">
      <alignment horizontal="center"/>
    </xf>
    <xf numFmtId="0" fontId="45" fillId="0" borderId="27" xfId="0" applyFont="1" applyBorder="1" applyAlignment="1">
      <alignment horizontal="right"/>
    </xf>
    <xf numFmtId="164" fontId="45" fillId="0" borderId="27" xfId="0" applyNumberFormat="1" applyFont="1" applyBorder="1" applyAlignment="1">
      <alignment horizontal="center"/>
    </xf>
    <xf numFmtId="164" fontId="40" fillId="0" borderId="25" xfId="34" applyFont="1" applyBorder="1" applyAlignment="1">
      <alignment horizontal="center"/>
    </xf>
    <xf numFmtId="1" fontId="40" fillId="0" borderId="25" xfId="33" applyNumberFormat="1" applyFont="1" applyBorder="1" applyAlignment="1">
      <alignment horizontal="center"/>
    </xf>
    <xf numFmtId="1" fontId="41" fillId="0" borderId="0" xfId="33" applyNumberFormat="1" applyFont="1" applyAlignment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37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right" vertical="center"/>
    </xf>
    <xf numFmtId="164" fontId="5" fillId="0" borderId="0" xfId="33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19" xfId="33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15" fontId="2" fillId="0" borderId="19" xfId="33" applyNumberFormat="1" applyFont="1" applyFill="1" applyBorder="1" applyAlignment="1">
      <alignment horizontal="left"/>
    </xf>
    <xf numFmtId="166" fontId="2" fillId="0" borderId="20" xfId="0" applyNumberFormat="1" applyFont="1" applyFill="1" applyBorder="1" applyAlignment="1" applyProtection="1">
      <alignment horizontal="left" vertical="center"/>
      <protection locked="0"/>
    </xf>
    <xf numFmtId="166" fontId="2" fillId="0" borderId="19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2" fillId="27" borderId="24" xfId="33" applyFont="1" applyFill="1" applyBorder="1" applyAlignment="1">
      <alignment horizontal="center"/>
    </xf>
    <xf numFmtId="164" fontId="32" fillId="27" borderId="25" xfId="33" applyFont="1" applyFill="1" applyBorder="1" applyAlignment="1">
      <alignment horizontal="center"/>
    </xf>
    <xf numFmtId="164" fontId="32" fillId="27" borderId="26" xfId="33" applyFont="1" applyFill="1" applyBorder="1" applyAlignment="1">
      <alignment horizontal="center"/>
    </xf>
    <xf numFmtId="164" fontId="2" fillId="0" borderId="0" xfId="33" applyFont="1" applyFill="1" applyBorder="1" applyAlignment="1">
      <alignment horizontal="center"/>
    </xf>
    <xf numFmtId="0" fontId="2" fillId="0" borderId="18" xfId="33" applyNumberFormat="1" applyFont="1" applyFill="1" applyBorder="1" applyAlignment="1">
      <alignment horizontal="left"/>
    </xf>
    <xf numFmtId="0" fontId="5" fillId="0" borderId="19" xfId="33" applyNumberFormat="1" applyFont="1" applyFill="1" applyBorder="1" applyAlignment="1">
      <alignment horizontal="left"/>
    </xf>
    <xf numFmtId="164" fontId="4" fillId="0" borderId="13" xfId="33" applyFont="1" applyFill="1" applyBorder="1" applyAlignment="1">
      <alignment horizontal="center"/>
    </xf>
    <xf numFmtId="0" fontId="32" fillId="27" borderId="24" xfId="0" applyNumberFormat="1" applyFont="1" applyFill="1" applyBorder="1" applyAlignment="1">
      <alignment horizontal="center"/>
    </xf>
    <xf numFmtId="0" fontId="32" fillId="27" borderId="25" xfId="0" applyNumberFormat="1" applyFont="1" applyFill="1" applyBorder="1" applyAlignment="1">
      <alignment horizontal="center"/>
    </xf>
    <xf numFmtId="0" fontId="32" fillId="27" borderId="26" xfId="0" applyNumberFormat="1" applyFont="1" applyFill="1" applyBorder="1" applyAlignment="1">
      <alignment horizontal="center"/>
    </xf>
    <xf numFmtId="164" fontId="32" fillId="27" borderId="24" xfId="0" applyNumberFormat="1" applyFont="1" applyFill="1" applyBorder="1" applyAlignment="1">
      <alignment horizontal="center"/>
    </xf>
    <xf numFmtId="0" fontId="32" fillId="27" borderId="25" xfId="0" applyFont="1" applyFill="1" applyBorder="1" applyAlignment="1">
      <alignment horizontal="center"/>
    </xf>
    <xf numFmtId="0" fontId="32" fillId="27" borderId="26" xfId="0" applyFont="1" applyFill="1" applyBorder="1" applyAlignment="1">
      <alignment horizontal="center"/>
    </xf>
  </cellXfs>
  <cellStyles count="6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3" xfId="31"/>
    <cellStyle name="Comma 4" xfId="32"/>
    <cellStyle name="Currency" xfId="33" builtinId="4"/>
    <cellStyle name="Currency 2" xfId="34"/>
    <cellStyle name="Currency 2 2" xfId="35"/>
    <cellStyle name="Currency 3" xfId="36"/>
    <cellStyle name="Currency 4" xfId="37"/>
    <cellStyle name="Explanatory Text 2" xfId="38"/>
    <cellStyle name="Followed Hyperlink" xfId="61" builtinId="9" hidden="1"/>
    <cellStyle name="Followed Hyperlink" xfId="63" builtinId="9" hidden="1"/>
    <cellStyle name="Good 2" xfId="39"/>
    <cellStyle name="Heading 1" xfId="40" builtinId="16" customBuiltin="1"/>
    <cellStyle name="Heading 2 2" xfId="41"/>
    <cellStyle name="Heading 3" xfId="42" builtinId="18" customBuiltin="1"/>
    <cellStyle name="Heading 4" xfId="43" builtinId="19" customBuiltin="1"/>
    <cellStyle name="Hyperlink" xfId="60" builtinId="8" hidden="1"/>
    <cellStyle name="Hyperlink" xfId="62" builtinId="8" hidden="1"/>
    <cellStyle name="Input 2" xfId="44"/>
    <cellStyle name="Linked Cell 2" xfId="45"/>
    <cellStyle name="Neutral 2" xfId="46"/>
    <cellStyle name="Normal" xfId="0" builtinId="0"/>
    <cellStyle name="Normal 2" xfId="47"/>
    <cellStyle name="Normal 3" xfId="48"/>
    <cellStyle name="Note 2" xfId="49"/>
    <cellStyle name="Note 2 2" xfId="50"/>
    <cellStyle name="Note 3" xfId="51"/>
    <cellStyle name="Output 2" xfId="52"/>
    <cellStyle name="Percent 2" xfId="53"/>
    <cellStyle name="Percent 2 2" xfId="54"/>
    <cellStyle name="Percent 3" xfId="55"/>
    <cellStyle name="Percent 4" xfId="56"/>
    <cellStyle name="Title 2" xfId="57"/>
    <cellStyle name="Total 2" xfId="58"/>
    <cellStyle name="Warning Text 2" xfId="59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scheme val="none"/>
      </font>
      <fill>
        <patternFill patternType="solid">
          <fgColor indexed="64"/>
          <bgColor rgb="FFC00000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color theme="0"/>
        <name val="Calibri"/>
        <scheme val="none"/>
      </font>
      <fill>
        <patternFill patternType="solid">
          <fgColor indexed="64"/>
          <bgColor rgb="FFC00000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</dxf>
    <dxf>
      <border outline="0"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color theme="0"/>
        <name val="Calibri"/>
        <scheme val="none"/>
      </font>
      <fill>
        <patternFill patternType="solid">
          <fgColor indexed="64"/>
          <bgColor rgb="FFC00000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vertical style="thin">
          <color theme="0" tint="-0.499984740745262"/>
        </vertical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 patternType="solid">
          <fgColor auto="1"/>
          <bgColor rgb="FFDDDDDD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</dxfs>
  <tableStyles count="1" defaultTableStyle="Table Style 1" defaultPivotStyle="PivotStyleLight16">
    <tableStyle name="Table Style 1" pivot="0" count="2">
      <tableStyleElement type="wholeTable" dxfId="26"/>
      <tableStyleElement type="first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DDDDDD"/>
      <color rgb="FFE4E4E4"/>
      <color rgb="FFDEDEDE"/>
      <color rgb="FFF4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2</xdr:row>
      <xdr:rowOff>132080</xdr:rowOff>
    </xdr:from>
    <xdr:to>
      <xdr:col>1</xdr:col>
      <xdr:colOff>3119120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39" y="782320"/>
          <a:ext cx="2966721" cy="762000"/>
        </a:xfrm>
        <a:prstGeom prst="rect">
          <a:avLst/>
        </a:prstGeom>
      </xdr:spPr>
    </xdr:pic>
    <xdr:clientData/>
  </xdr:twoCellAnchor>
  <xdr:twoCellAnchor>
    <xdr:from>
      <xdr:col>1</xdr:col>
      <xdr:colOff>3139440</xdr:colOff>
      <xdr:row>2</xdr:row>
      <xdr:rowOff>152400</xdr:rowOff>
    </xdr:from>
    <xdr:to>
      <xdr:col>4</xdr:col>
      <xdr:colOff>518160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3535680" y="802640"/>
          <a:ext cx="2509520" cy="741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1"/>
            <a:t>Our</a:t>
          </a:r>
          <a:r>
            <a:rPr lang="en-US" sz="1200" b="0" i="1" baseline="0"/>
            <a:t> aim is to make sure you have everthing you need to get the job done properly</a:t>
          </a:r>
          <a:r>
            <a:rPr lang="en-US" sz="1200" b="1" i="1" baseline="0"/>
            <a:t>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oneCellAnchor>
    <xdr:from>
      <xdr:col>1</xdr:col>
      <xdr:colOff>50800</xdr:colOff>
      <xdr:row>3</xdr:row>
      <xdr:rowOff>467360</xdr:rowOff>
    </xdr:from>
    <xdr:ext cx="3159760" cy="277000"/>
    <xdr:sp macro="" textlink="">
      <xdr:nvSpPr>
        <xdr:cNvPr id="5" name="TextBox 4"/>
        <xdr:cNvSpPr txBox="1"/>
      </xdr:nvSpPr>
      <xdr:spPr>
        <a:xfrm>
          <a:off x="447040" y="1503680"/>
          <a:ext cx="3159760" cy="27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 i="0"/>
            <a:t>  Cape Town,</a:t>
          </a:r>
          <a:r>
            <a:rPr lang="en-US" sz="1200" b="1" i="0" baseline="0"/>
            <a:t> Woodstock, 5 Tide Street, 7925</a:t>
          </a:r>
          <a:endParaRPr lang="en-US" sz="1200" b="1" i="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var/folders/f8/17vc30jn3619r5wtm_1m549h0000gn/T/TemporaryItems/Outlook%20Temp/J&amp;B_Invoice_sp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Invoic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e2" displayName="Table2" ref="B14:E36" totalsRowShown="0" headerRowDxfId="21" dataDxfId="19" headerRowBorderDxfId="20" tableBorderDxfId="18">
  <autoFilter ref="B14:E36"/>
  <tableColumns count="4">
    <tableColumn id="1" name="The Essentials" dataDxfId="17"/>
    <tableColumn id="2" name="Price/day" dataDxfId="16" dataCellStyle="Currency 2"/>
    <tableColumn id="3" name="Stock" dataDxfId="15" dataCellStyle="Currency"/>
    <tableColumn id="4" name="Quantity" dataDxfId="14" dataCellStyle="Currency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9:E52" totalsRowShown="0" headerRowDxfId="13" dataDxfId="12" tableBorderDxfId="11">
  <autoFilter ref="B39:E52"/>
  <tableColumns count="4">
    <tableColumn id="1" name="Power please……" dataDxfId="10"/>
    <tableColumn id="2" name="Price/day" dataDxfId="9" dataCellStyle="Currency"/>
    <tableColumn id="3" name="Stock" dataDxfId="8" dataCellStyle="Currency"/>
    <tableColumn id="4" name="Quantity" dataDxfId="7" dataCellStyle="Currency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5:E63" totalsRowShown="0" headerRowDxfId="6" dataDxfId="5" tableBorderDxfId="4">
  <autoFilter ref="B55:E63"/>
  <tableColumns count="4">
    <tableColumn id="1" name="The Box you always need…." dataDxfId="3"/>
    <tableColumn id="2" name="Price/day" dataDxfId="2" dataCellStyle="Currency"/>
    <tableColumn id="3" name="Stock" dataDxfId="1" dataCellStyle="Currency"/>
    <tableColumn id="4" name="Quantity" dataDxfId="0" dataCellStyle="Currency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200" b="1" i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4DEDC"/>
    <pageSetUpPr fitToPage="1"/>
  </sheetPr>
  <dimension ref="B1:W85"/>
  <sheetViews>
    <sheetView showGridLines="0" tabSelected="1" topLeftCell="B1" zoomScale="125" zoomScaleNormal="125" zoomScaleSheetLayoutView="84" zoomScalePageLayoutView="125" workbookViewId="0">
      <selection activeCell="C6" sqref="C6:E6"/>
    </sheetView>
  </sheetViews>
  <sheetFormatPr baseColWidth="10" defaultColWidth="8.83203125" defaultRowHeight="14" x14ac:dyDescent="0"/>
  <cols>
    <col min="1" max="1" width="5.1640625" style="2" customWidth="1"/>
    <col min="2" max="2" width="54.6640625" style="2" customWidth="1"/>
    <col min="3" max="3" width="12.6640625" style="2" customWidth="1"/>
    <col min="4" max="4" width="5.6640625" style="2" hidden="1" customWidth="1"/>
    <col min="5" max="5" width="8.6640625" style="2" customWidth="1"/>
    <col min="6" max="6" width="3.6640625" style="2" hidden="1" customWidth="1"/>
    <col min="7" max="7" width="4.1640625" style="2" hidden="1" customWidth="1"/>
    <col min="8" max="8" width="5.83203125" style="2" customWidth="1"/>
    <col min="9" max="9" width="9.6640625" style="2" hidden="1" customWidth="1"/>
    <col min="10" max="10" width="12.83203125" style="2" hidden="1" customWidth="1"/>
    <col min="11" max="12" width="5.6640625" style="2" hidden="1" customWidth="1"/>
    <col min="13" max="14" width="4.1640625" style="2" hidden="1" customWidth="1"/>
    <col min="15" max="16" width="11" style="2" hidden="1" customWidth="1"/>
    <col min="17" max="17" width="10.6640625" style="2" hidden="1" customWidth="1"/>
    <col min="18" max="19" width="16" style="2" hidden="1" customWidth="1"/>
    <col min="20" max="21" width="11" style="2" hidden="1" customWidth="1"/>
    <col min="22" max="257" width="11" style="2" customWidth="1"/>
    <col min="258" max="16384" width="8.83203125" style="2"/>
  </cols>
  <sheetData>
    <row r="1" spans="2:18" ht="30" customHeight="1">
      <c r="B1" s="41"/>
      <c r="C1" s="42"/>
      <c r="D1" s="42"/>
      <c r="E1" s="42"/>
      <c r="F1" s="43"/>
      <c r="G1" s="43"/>
      <c r="H1" s="43"/>
      <c r="I1" s="44"/>
      <c r="J1" s="43"/>
      <c r="K1" s="85"/>
      <c r="L1" s="85"/>
      <c r="M1" s="85"/>
    </row>
    <row r="2" spans="2:18" ht="21.75" customHeight="1">
      <c r="B2" s="86"/>
      <c r="C2" s="86"/>
      <c r="D2" s="86"/>
      <c r="E2" s="86"/>
      <c r="F2" s="69"/>
      <c r="G2" s="69"/>
      <c r="H2" s="69"/>
      <c r="I2" s="69"/>
      <c r="J2" s="69"/>
      <c r="K2" s="69"/>
      <c r="L2" s="69"/>
      <c r="M2" s="69"/>
    </row>
    <row r="3" spans="2:18" ht="30.75" customHeight="1">
      <c r="B3" s="88"/>
      <c r="C3" s="88"/>
      <c r="D3" s="88"/>
      <c r="E3" s="88"/>
      <c r="F3" s="38"/>
      <c r="G3" s="38"/>
      <c r="H3" s="38"/>
      <c r="I3" s="38"/>
      <c r="J3" s="38"/>
      <c r="K3" s="38"/>
    </row>
    <row r="4" spans="2:18" ht="40.5" customHeight="1">
      <c r="B4" s="90"/>
      <c r="C4" s="90"/>
      <c r="D4" s="90"/>
      <c r="E4" s="90"/>
      <c r="F4" s="1"/>
      <c r="G4" s="1"/>
      <c r="H4" s="1"/>
      <c r="I4" s="1"/>
      <c r="J4" s="1"/>
      <c r="K4" s="1"/>
      <c r="L4" s="1"/>
      <c r="M4" s="1"/>
      <c r="R4" s="25"/>
    </row>
    <row r="5" spans="2:18" ht="20">
      <c r="B5" s="89"/>
      <c r="C5" s="89"/>
      <c r="D5" s="89"/>
      <c r="E5" s="89"/>
    </row>
    <row r="6" spans="2:18">
      <c r="B6" s="55" t="s">
        <v>5</v>
      </c>
      <c r="C6" s="104"/>
      <c r="D6" s="104"/>
      <c r="E6" s="104"/>
      <c r="F6" s="6"/>
      <c r="G6" s="6"/>
      <c r="H6" s="6"/>
      <c r="I6" s="6"/>
      <c r="J6" s="6"/>
      <c r="K6" s="6"/>
      <c r="L6" s="6"/>
      <c r="M6" s="6"/>
    </row>
    <row r="7" spans="2:18" ht="14.25" customHeight="1">
      <c r="B7" s="56" t="s">
        <v>6</v>
      </c>
      <c r="C7" s="105"/>
      <c r="D7" s="94"/>
      <c r="E7" s="94"/>
      <c r="F7" s="6"/>
      <c r="G7" s="6"/>
      <c r="H7" s="6"/>
      <c r="I7" s="6"/>
      <c r="J7" s="6"/>
      <c r="K7" s="6"/>
      <c r="L7" s="6"/>
      <c r="M7" s="6"/>
    </row>
    <row r="8" spans="2:18" ht="14.25" customHeight="1">
      <c r="B8" s="56" t="s">
        <v>7</v>
      </c>
      <c r="C8" s="95"/>
      <c r="D8" s="94"/>
      <c r="E8" s="94"/>
      <c r="F8" s="6"/>
      <c r="G8" s="6"/>
      <c r="H8" s="6"/>
      <c r="I8" s="6"/>
      <c r="J8" s="6"/>
      <c r="K8" s="6"/>
      <c r="L8" s="6"/>
      <c r="M8" s="6"/>
    </row>
    <row r="9" spans="2:18">
      <c r="B9" s="56" t="s">
        <v>8</v>
      </c>
      <c r="C9" s="95"/>
      <c r="D9" s="94"/>
      <c r="E9" s="94"/>
      <c r="F9" s="6"/>
      <c r="G9" s="6"/>
      <c r="H9" s="6"/>
      <c r="I9" s="6"/>
      <c r="J9" s="6"/>
      <c r="K9" s="6"/>
      <c r="L9" s="6"/>
      <c r="M9" s="6"/>
    </row>
    <row r="10" spans="2:18">
      <c r="B10" s="56" t="s">
        <v>9</v>
      </c>
      <c r="C10" s="93"/>
      <c r="D10" s="94"/>
      <c r="E10" s="94"/>
      <c r="F10" s="6"/>
      <c r="G10" s="6"/>
      <c r="H10" s="6"/>
      <c r="I10" s="6"/>
      <c r="J10" s="6"/>
      <c r="K10" s="6"/>
      <c r="L10" s="6"/>
      <c r="M10" s="6"/>
    </row>
    <row r="11" spans="2:18">
      <c r="B11" s="56" t="s">
        <v>10</v>
      </c>
      <c r="C11" s="97"/>
      <c r="D11" s="97"/>
      <c r="E11" s="97"/>
      <c r="F11" s="6"/>
      <c r="G11" s="6"/>
      <c r="H11" s="6"/>
      <c r="I11" s="6"/>
      <c r="J11" s="6"/>
      <c r="K11" s="6"/>
      <c r="L11" s="6"/>
      <c r="M11" s="6"/>
    </row>
    <row r="12" spans="2:18">
      <c r="B12" s="57" t="s">
        <v>11</v>
      </c>
      <c r="C12" s="96"/>
      <c r="D12" s="96"/>
      <c r="E12" s="96"/>
      <c r="F12" s="6"/>
      <c r="G12" s="6"/>
      <c r="H12" s="6"/>
      <c r="I12" s="6"/>
      <c r="J12" s="6"/>
      <c r="K12" s="6"/>
      <c r="L12" s="6"/>
      <c r="M12" s="6"/>
      <c r="N12" s="4" t="s">
        <v>14</v>
      </c>
    </row>
    <row r="13" spans="2:18">
      <c r="B13" s="58"/>
      <c r="C13" s="59"/>
      <c r="D13" s="59"/>
      <c r="E13" s="59"/>
      <c r="F13" s="6"/>
      <c r="G13" s="6"/>
      <c r="H13" s="6"/>
      <c r="I13" s="6"/>
      <c r="J13" s="6"/>
      <c r="K13" s="6"/>
      <c r="L13" s="6"/>
      <c r="M13" s="6"/>
      <c r="N13" s="7">
        <f t="shared" ref="N13:N26" si="0">J15*L15</f>
        <v>0</v>
      </c>
    </row>
    <row r="14" spans="2:18">
      <c r="B14" s="70" t="s">
        <v>41</v>
      </c>
      <c r="C14" s="71" t="s">
        <v>12</v>
      </c>
      <c r="D14" s="60" t="s">
        <v>13</v>
      </c>
      <c r="E14" s="72" t="s">
        <v>55</v>
      </c>
      <c r="F14" s="7"/>
      <c r="G14" s="7"/>
      <c r="H14" s="7"/>
      <c r="I14" s="35"/>
      <c r="J14" s="3"/>
      <c r="K14" s="3"/>
      <c r="L14" s="4"/>
      <c r="M14" s="7"/>
      <c r="N14" s="7">
        <f t="shared" si="0"/>
        <v>0</v>
      </c>
    </row>
    <row r="15" spans="2:18">
      <c r="B15" s="61" t="s">
        <v>16</v>
      </c>
      <c r="C15" s="62">
        <v>295</v>
      </c>
      <c r="D15" s="63">
        <v>25</v>
      </c>
      <c r="E15" s="64"/>
      <c r="F15" s="7" t="e">
        <f>IF(#REF!&lt;#REF!,1,0)</f>
        <v>#REF!</v>
      </c>
      <c r="G15" s="7">
        <f t="shared" ref="G15:G36" si="1">C15*E15</f>
        <v>0</v>
      </c>
      <c r="H15" s="7"/>
      <c r="I15" s="8"/>
      <c r="J15" s="33"/>
      <c r="K15" s="36"/>
      <c r="L15" s="36"/>
      <c r="M15" s="7" t="e">
        <f>IF(#REF!&lt;#REF!,1,0)</f>
        <v>#REF!</v>
      </c>
      <c r="N15" s="7">
        <f t="shared" si="0"/>
        <v>0</v>
      </c>
    </row>
    <row r="16" spans="2:18">
      <c r="B16" s="65" t="s">
        <v>17</v>
      </c>
      <c r="C16" s="51">
        <v>250</v>
      </c>
      <c r="D16" s="48">
        <v>1</v>
      </c>
      <c r="E16" s="49"/>
      <c r="F16" s="7" t="e">
        <f>IF(#REF!&lt;#REF!,1,0)</f>
        <v>#REF!</v>
      </c>
      <c r="G16" s="7">
        <f t="shared" si="1"/>
        <v>0</v>
      </c>
      <c r="H16" s="7"/>
      <c r="I16" s="8"/>
      <c r="J16" s="33"/>
      <c r="K16" s="36"/>
      <c r="L16" s="36"/>
      <c r="M16" s="7" t="e">
        <f>IF(#REF!&lt;#REF!,1,0)</f>
        <v>#REF!</v>
      </c>
      <c r="N16" s="7">
        <f>J19*L19</f>
        <v>0</v>
      </c>
    </row>
    <row r="17" spans="2:17">
      <c r="B17" s="46" t="s">
        <v>46</v>
      </c>
      <c r="C17" s="51">
        <v>35</v>
      </c>
      <c r="D17" s="48">
        <v>40</v>
      </c>
      <c r="E17" s="49"/>
      <c r="F17" s="7" t="e">
        <f>IF(#REF!&lt;#REF!,1,0)</f>
        <v>#REF!</v>
      </c>
      <c r="G17" s="7">
        <f t="shared" si="1"/>
        <v>0</v>
      </c>
      <c r="H17" s="7"/>
      <c r="I17" s="8"/>
      <c r="J17" s="33"/>
      <c r="K17" s="36"/>
      <c r="L17" s="36"/>
      <c r="M17" s="7" t="e">
        <f>IF(#REF!&lt;#REF!,1,0)</f>
        <v>#REF!</v>
      </c>
      <c r="N17" s="7">
        <f>J20*L20</f>
        <v>0</v>
      </c>
    </row>
    <row r="18" spans="2:17">
      <c r="B18" s="46" t="s">
        <v>66</v>
      </c>
      <c r="C18" s="82">
        <v>20</v>
      </c>
      <c r="D18" s="83"/>
      <c r="E18" s="84"/>
      <c r="F18" s="7"/>
      <c r="G18" s="7"/>
      <c r="H18" s="7"/>
      <c r="I18" s="8"/>
      <c r="J18" s="33"/>
      <c r="K18" s="36"/>
      <c r="L18" s="36"/>
      <c r="M18" s="7"/>
      <c r="N18" s="7"/>
    </row>
    <row r="19" spans="2:17">
      <c r="B19" s="46" t="s">
        <v>21</v>
      </c>
      <c r="C19" s="51">
        <v>35</v>
      </c>
      <c r="D19" s="48">
        <v>4</v>
      </c>
      <c r="E19" s="49"/>
      <c r="F19" s="7" t="e">
        <f>IF(#REF!&lt;#REF!,1,0)</f>
        <v>#REF!</v>
      </c>
      <c r="G19" s="7">
        <f t="shared" si="1"/>
        <v>0</v>
      </c>
      <c r="H19" s="7"/>
      <c r="I19" s="8"/>
      <c r="J19" s="33"/>
      <c r="K19" s="36"/>
      <c r="L19" s="36"/>
      <c r="M19" s="7" t="e">
        <f>IF(#REF!&lt;#REF!,1,0)</f>
        <v>#REF!</v>
      </c>
      <c r="N19" s="7">
        <f t="shared" si="0"/>
        <v>0</v>
      </c>
    </row>
    <row r="20" spans="2:17">
      <c r="B20" s="46" t="s">
        <v>39</v>
      </c>
      <c r="C20" s="51">
        <v>55</v>
      </c>
      <c r="D20" s="48">
        <v>13</v>
      </c>
      <c r="E20" s="49"/>
      <c r="F20" s="7" t="e">
        <f>IF(#REF!&lt;#REF!,1,0)</f>
        <v>#REF!</v>
      </c>
      <c r="G20" s="7">
        <f t="shared" si="1"/>
        <v>0</v>
      </c>
      <c r="H20" s="7"/>
      <c r="I20" s="8"/>
      <c r="J20" s="33"/>
      <c r="K20" s="36"/>
      <c r="L20" s="36"/>
      <c r="M20" s="7" t="e">
        <f>IF(#REF!&lt;#REF!,1,0)</f>
        <v>#REF!</v>
      </c>
      <c r="N20" s="7">
        <f t="shared" si="0"/>
        <v>0</v>
      </c>
    </row>
    <row r="21" spans="2:17">
      <c r="B21" s="46" t="s">
        <v>27</v>
      </c>
      <c r="C21" s="51">
        <v>15</v>
      </c>
      <c r="D21" s="48">
        <v>16</v>
      </c>
      <c r="E21" s="49"/>
      <c r="F21" s="7" t="e">
        <f>IF(#REF!&lt;#REF!,1,0)</f>
        <v>#REF!</v>
      </c>
      <c r="G21" s="7">
        <f t="shared" si="1"/>
        <v>0</v>
      </c>
      <c r="H21" s="7"/>
      <c r="I21" s="40"/>
      <c r="J21" s="33"/>
      <c r="K21" s="36"/>
      <c r="L21" s="36"/>
      <c r="M21" s="7" t="e">
        <f>IF(#REF!&lt;#REF!,1,0)</f>
        <v>#REF!</v>
      </c>
      <c r="N21" s="7">
        <f t="shared" si="0"/>
        <v>0</v>
      </c>
    </row>
    <row r="22" spans="2:17">
      <c r="B22" s="65" t="s">
        <v>43</v>
      </c>
      <c r="C22" s="66">
        <v>15</v>
      </c>
      <c r="D22" s="48">
        <v>34</v>
      </c>
      <c r="E22" s="49"/>
      <c r="F22" s="7" t="e">
        <f>IF(#REF!&lt;#REF!,1,0)</f>
        <v>#REF!</v>
      </c>
      <c r="G22" s="7">
        <f t="shared" si="1"/>
        <v>0</v>
      </c>
      <c r="H22" s="7"/>
      <c r="I22" s="8"/>
      <c r="J22" s="33"/>
      <c r="K22" s="36"/>
      <c r="L22" s="36"/>
      <c r="M22" s="7" t="e">
        <f>IF(#REF!&lt;#REF!,1,0)</f>
        <v>#REF!</v>
      </c>
      <c r="N22" s="7">
        <f t="shared" si="0"/>
        <v>0</v>
      </c>
    </row>
    <row r="23" spans="2:17">
      <c r="B23" s="65" t="s">
        <v>44</v>
      </c>
      <c r="C23" s="66">
        <v>15</v>
      </c>
      <c r="D23" s="48">
        <v>4</v>
      </c>
      <c r="E23" s="49"/>
      <c r="F23" s="7" t="e">
        <f>IF(#REF!&lt;#REF!,1,0)</f>
        <v>#REF!</v>
      </c>
      <c r="G23" s="7">
        <f t="shared" si="1"/>
        <v>0</v>
      </c>
      <c r="H23" s="7"/>
      <c r="I23" s="8"/>
      <c r="J23" s="33"/>
      <c r="K23" s="36"/>
      <c r="L23" s="36"/>
      <c r="M23" s="7" t="e">
        <f>IF(#REF!&lt;#REF!,1,0)</f>
        <v>#REF!</v>
      </c>
      <c r="N23" s="7">
        <f t="shared" si="0"/>
        <v>0</v>
      </c>
    </row>
    <row r="24" spans="2:17">
      <c r="B24" s="46" t="s">
        <v>45</v>
      </c>
      <c r="C24" s="51">
        <v>45</v>
      </c>
      <c r="D24" s="48">
        <v>4</v>
      </c>
      <c r="E24" s="49"/>
      <c r="F24" s="7" t="e">
        <f>IF(#REF!&lt;#REF!,1,0)</f>
        <v>#REF!</v>
      </c>
      <c r="G24" s="7">
        <f t="shared" si="1"/>
        <v>0</v>
      </c>
      <c r="H24" s="7"/>
      <c r="I24" s="8"/>
      <c r="J24" s="33"/>
      <c r="K24" s="36"/>
      <c r="L24" s="36"/>
      <c r="M24" s="7" t="e">
        <f>IF(#REF!&lt;#REF!,1,0)</f>
        <v>#REF!</v>
      </c>
      <c r="N24" s="7">
        <f t="shared" si="0"/>
        <v>0</v>
      </c>
    </row>
    <row r="25" spans="2:17">
      <c r="B25" s="65" t="s">
        <v>42</v>
      </c>
      <c r="C25" s="66">
        <v>25</v>
      </c>
      <c r="D25" s="48">
        <v>4</v>
      </c>
      <c r="E25" s="49"/>
      <c r="F25" s="7" t="e">
        <f>IF(#REF!&lt;#REF!,1,0)</f>
        <v>#REF!</v>
      </c>
      <c r="G25" s="7">
        <f t="shared" si="1"/>
        <v>0</v>
      </c>
      <c r="H25" s="7"/>
      <c r="I25" s="8"/>
      <c r="J25" s="33"/>
      <c r="K25" s="36"/>
      <c r="L25" s="36"/>
      <c r="M25" s="7" t="e">
        <f>IF(#REF!&lt;#REF!,1,0)</f>
        <v>#REF!</v>
      </c>
      <c r="N25" s="7">
        <f t="shared" si="0"/>
        <v>0</v>
      </c>
    </row>
    <row r="26" spans="2:17">
      <c r="B26" s="65" t="s">
        <v>1</v>
      </c>
      <c r="C26" s="66">
        <v>15</v>
      </c>
      <c r="D26" s="48">
        <v>20</v>
      </c>
      <c r="E26" s="49"/>
      <c r="F26" s="7" t="e">
        <f>IF(#REF!&lt;#REF!,1,0)</f>
        <v>#REF!</v>
      </c>
      <c r="G26" s="7">
        <f t="shared" si="1"/>
        <v>0</v>
      </c>
      <c r="H26" s="7"/>
      <c r="I26" s="8"/>
      <c r="J26" s="33"/>
      <c r="K26" s="36"/>
      <c r="L26" s="36"/>
      <c r="M26" s="7" t="e">
        <f>IF(#REF!&lt;#REF!,1,0)</f>
        <v>#REF!</v>
      </c>
      <c r="N26" s="7">
        <f t="shared" si="0"/>
        <v>0</v>
      </c>
    </row>
    <row r="27" spans="2:17">
      <c r="B27" s="65" t="s">
        <v>24</v>
      </c>
      <c r="C27" s="66">
        <v>45</v>
      </c>
      <c r="D27" s="48">
        <v>0</v>
      </c>
      <c r="E27" s="49"/>
      <c r="F27" s="7" t="e">
        <f>IF(#REF!&lt;#REF!,1,0)</f>
        <v>#REF!</v>
      </c>
      <c r="G27" s="7">
        <f t="shared" si="1"/>
        <v>0</v>
      </c>
      <c r="H27" s="7"/>
      <c r="I27" s="8"/>
      <c r="J27" s="31"/>
      <c r="K27" s="36"/>
      <c r="L27" s="36"/>
      <c r="M27" s="7" t="e">
        <f>IF(#REF!&lt;#REF!,1,0)</f>
        <v>#REF!</v>
      </c>
      <c r="N27" s="7">
        <f>J29*L29</f>
        <v>0</v>
      </c>
    </row>
    <row r="28" spans="2:17">
      <c r="B28" s="65" t="s">
        <v>23</v>
      </c>
      <c r="C28" s="66">
        <v>20</v>
      </c>
      <c r="D28" s="48">
        <v>40</v>
      </c>
      <c r="E28" s="49"/>
      <c r="F28" s="7" t="e">
        <f>IF(#REF!&lt;#REF!,1,0)</f>
        <v>#REF!</v>
      </c>
      <c r="G28" s="7">
        <f t="shared" si="1"/>
        <v>0</v>
      </c>
      <c r="H28" s="7"/>
      <c r="I28" s="35"/>
      <c r="J28" s="3"/>
      <c r="K28" s="36"/>
      <c r="L28" s="7"/>
      <c r="M28" s="7" t="e">
        <f>IF(#REF!&lt;#REF!,1,0)</f>
        <v>#REF!</v>
      </c>
      <c r="N28" s="7">
        <f>J30*L30</f>
        <v>0</v>
      </c>
    </row>
    <row r="29" spans="2:17">
      <c r="B29" s="65" t="s">
        <v>25</v>
      </c>
      <c r="C29" s="66">
        <v>20</v>
      </c>
      <c r="D29" s="48">
        <v>2</v>
      </c>
      <c r="E29" s="49"/>
      <c r="F29" s="7" t="e">
        <f>IF(#REF!&lt;#REF!,1,0)</f>
        <v>#REF!</v>
      </c>
      <c r="G29" s="7">
        <f t="shared" si="1"/>
        <v>0</v>
      </c>
      <c r="H29" s="7"/>
      <c r="I29" s="8"/>
      <c r="J29" s="3"/>
      <c r="K29" s="36"/>
      <c r="L29" s="36"/>
      <c r="M29" s="7" t="e">
        <f>IF(#REF!&lt;#REF!,1,0)</f>
        <v>#REF!</v>
      </c>
      <c r="N29" s="7">
        <f>J31*L31</f>
        <v>0</v>
      </c>
    </row>
    <row r="30" spans="2:17">
      <c r="B30" s="65" t="s">
        <v>20</v>
      </c>
      <c r="C30" s="66">
        <v>25</v>
      </c>
      <c r="D30" s="48">
        <v>4</v>
      </c>
      <c r="E30" s="67"/>
      <c r="F30" s="7" t="e">
        <f>IF(#REF!&lt;#REF!,1,0)</f>
        <v>#REF!</v>
      </c>
      <c r="G30" s="7">
        <f t="shared" si="1"/>
        <v>0</v>
      </c>
      <c r="H30" s="7"/>
      <c r="I30" s="8"/>
      <c r="J30" s="3"/>
      <c r="K30" s="36"/>
      <c r="L30" s="36"/>
      <c r="M30" s="7" t="e">
        <f>IF(#REF!&lt;#REF!,1,0)</f>
        <v>#REF!</v>
      </c>
      <c r="N30" s="34">
        <v>0</v>
      </c>
    </row>
    <row r="31" spans="2:17">
      <c r="B31" s="65" t="s">
        <v>22</v>
      </c>
      <c r="C31" s="66">
        <v>25</v>
      </c>
      <c r="D31" s="48">
        <v>200</v>
      </c>
      <c r="E31" s="49"/>
      <c r="F31" s="7" t="e">
        <f>IF(#REF!&lt;#REF!,1,0)</f>
        <v>#REF!</v>
      </c>
      <c r="G31" s="7">
        <f t="shared" si="1"/>
        <v>0</v>
      </c>
      <c r="H31" s="7"/>
      <c r="I31" s="8"/>
      <c r="J31" s="3"/>
      <c r="K31" s="36"/>
      <c r="L31" s="36"/>
      <c r="M31" s="7" t="e">
        <f>IF(#REF!&lt;#REF!,1,0)</f>
        <v>#REF!</v>
      </c>
      <c r="N31" s="7">
        <f>J33*L33</f>
        <v>0</v>
      </c>
    </row>
    <row r="32" spans="2:17">
      <c r="B32" s="46" t="s">
        <v>26</v>
      </c>
      <c r="C32" s="51">
        <v>15</v>
      </c>
      <c r="D32" s="48">
        <v>20</v>
      </c>
      <c r="E32" s="49"/>
      <c r="F32" s="7" t="e">
        <f>IF(#REF!&lt;#REF!,1,0)</f>
        <v>#REF!</v>
      </c>
      <c r="G32" s="7">
        <f t="shared" si="1"/>
        <v>0</v>
      </c>
      <c r="H32" s="7"/>
      <c r="I32" s="8"/>
      <c r="J32" s="3"/>
      <c r="K32" s="36"/>
      <c r="L32" s="36"/>
      <c r="M32" s="7" t="e">
        <f>IF(#REF!&lt;#REF!,1,0)</f>
        <v>#REF!</v>
      </c>
      <c r="N32" s="7">
        <f>J34*L34</f>
        <v>0</v>
      </c>
      <c r="Q32" s="23"/>
    </row>
    <row r="33" spans="2:23">
      <c r="B33" s="46" t="s">
        <v>47</v>
      </c>
      <c r="C33" s="51">
        <v>35</v>
      </c>
      <c r="D33" s="48">
        <v>4</v>
      </c>
      <c r="E33" s="49"/>
      <c r="F33" s="7" t="e">
        <f>IF(#REF!&lt;#REF!,1,0)</f>
        <v>#REF!</v>
      </c>
      <c r="G33" s="7">
        <f t="shared" si="1"/>
        <v>0</v>
      </c>
      <c r="H33" s="7"/>
      <c r="I33" s="8"/>
      <c r="J33" s="3"/>
      <c r="K33" s="36"/>
      <c r="L33" s="36"/>
      <c r="M33" s="7" t="e">
        <f>IF(#REF!&lt;#REF!,1,0)</f>
        <v>#REF!</v>
      </c>
      <c r="N33" s="7">
        <f>J35*L35</f>
        <v>0</v>
      </c>
    </row>
    <row r="34" spans="2:23">
      <c r="B34" s="46" t="s">
        <v>48</v>
      </c>
      <c r="C34" s="51">
        <v>25</v>
      </c>
      <c r="D34" s="48">
        <v>0</v>
      </c>
      <c r="E34" s="49"/>
      <c r="F34" s="7" t="e">
        <f>IF(#REF!&lt;#REF!,1,0)</f>
        <v>#REF!</v>
      </c>
      <c r="G34" s="7">
        <f t="shared" si="1"/>
        <v>0</v>
      </c>
      <c r="H34" s="7"/>
      <c r="I34" s="8"/>
      <c r="J34" s="5"/>
      <c r="K34" s="36"/>
      <c r="L34" s="36"/>
      <c r="M34" s="7" t="e">
        <f>IF(#REF!&lt;#REF!,1,0)</f>
        <v>#REF!</v>
      </c>
      <c r="N34" s="7">
        <f>J36*L36</f>
        <v>0</v>
      </c>
    </row>
    <row r="35" spans="2:23">
      <c r="B35" s="46" t="s">
        <v>49</v>
      </c>
      <c r="C35" s="51">
        <v>15</v>
      </c>
      <c r="D35" s="48">
        <v>10</v>
      </c>
      <c r="E35" s="49"/>
      <c r="F35" s="7" t="e">
        <f>IF(#REF!&lt;#REF!,1,0)</f>
        <v>#REF!</v>
      </c>
      <c r="G35" s="7">
        <f t="shared" si="1"/>
        <v>0</v>
      </c>
      <c r="H35" s="7"/>
      <c r="I35" s="8"/>
      <c r="J35" s="3"/>
      <c r="K35" s="36"/>
      <c r="L35" s="36"/>
      <c r="M35" s="7" t="e">
        <f>IF(#REF!&lt;#REF!,1,0)</f>
        <v>#REF!</v>
      </c>
    </row>
    <row r="36" spans="2:23">
      <c r="B36" s="46" t="s">
        <v>50</v>
      </c>
      <c r="C36" s="51">
        <v>15</v>
      </c>
      <c r="D36" s="48">
        <v>4</v>
      </c>
      <c r="E36" s="49"/>
      <c r="F36" s="7" t="e">
        <f>IF(#REF!&lt;#REF!,1,0)</f>
        <v>#REF!</v>
      </c>
      <c r="G36" s="7">
        <f t="shared" si="1"/>
        <v>0</v>
      </c>
      <c r="H36" s="7"/>
      <c r="I36" s="8"/>
      <c r="J36" s="3"/>
      <c r="K36" s="36"/>
      <c r="L36" s="36"/>
      <c r="M36" s="7" t="e">
        <f>IF(#REF!&lt;#REF!,1,0)</f>
        <v>#REF!</v>
      </c>
      <c r="P36" s="24"/>
      <c r="Q36" s="24"/>
    </row>
    <row r="37" spans="2:23">
      <c r="C37" s="73">
        <f>SUM(G15:G36)</f>
        <v>0</v>
      </c>
      <c r="D37" s="3" t="s">
        <v>15</v>
      </c>
      <c r="J37" s="3"/>
      <c r="K37" s="3"/>
      <c r="N37" s="7">
        <f>J39*L39</f>
        <v>0</v>
      </c>
      <c r="O37" s="26" t="s">
        <v>38</v>
      </c>
      <c r="P37" s="27" t="e">
        <f>SUM(T37-R37)</f>
        <v>#REF!</v>
      </c>
      <c r="Q37" s="27" t="e">
        <f>SUM(P37*114/100)</f>
        <v>#REF!</v>
      </c>
      <c r="R37" s="27" t="e">
        <f>SUM(T37*#REF!)</f>
        <v>#REF!</v>
      </c>
      <c r="S37" s="28"/>
      <c r="T37" s="26">
        <v>0</v>
      </c>
      <c r="U37" s="24"/>
    </row>
    <row r="38" spans="2:23">
      <c r="F38" s="6"/>
      <c r="G38" s="6"/>
      <c r="H38" s="6"/>
      <c r="M38" s="6"/>
      <c r="N38" s="7">
        <f>J40*L40</f>
        <v>0</v>
      </c>
      <c r="O38" s="26" t="s">
        <v>37</v>
      </c>
      <c r="P38" s="27" t="e">
        <f>SUM(T38-R38)</f>
        <v>#REF!</v>
      </c>
      <c r="Q38" s="27" t="e">
        <f>SUM(P38*114/100)</f>
        <v>#REF!</v>
      </c>
      <c r="R38" s="27" t="e">
        <f>SUM(T38*#REF!)</f>
        <v>#REF!</v>
      </c>
      <c r="S38" s="28"/>
      <c r="T38" s="27">
        <f>SUM(J39)</f>
        <v>0</v>
      </c>
    </row>
    <row r="39" spans="2:23">
      <c r="B39" s="74" t="s">
        <v>51</v>
      </c>
      <c r="C39" s="71" t="s">
        <v>12</v>
      </c>
      <c r="D39" s="68" t="s">
        <v>13</v>
      </c>
      <c r="E39" s="72" t="s">
        <v>55</v>
      </c>
      <c r="F39" s="7"/>
      <c r="G39" s="7"/>
      <c r="H39" s="7"/>
      <c r="I39" s="8"/>
      <c r="J39" s="33"/>
      <c r="K39" s="36"/>
      <c r="L39" s="36"/>
      <c r="M39" s="7" t="e">
        <f>IF(#REF!&lt;#REF!,1,0)</f>
        <v>#REF!</v>
      </c>
      <c r="N39" s="7">
        <f>J41*L41</f>
        <v>0</v>
      </c>
      <c r="O39" s="26"/>
      <c r="P39" s="26"/>
      <c r="Q39" s="26"/>
      <c r="R39" s="26"/>
      <c r="S39" s="26"/>
      <c r="T39" s="26"/>
      <c r="U39" s="24"/>
      <c r="W39" s="75"/>
    </row>
    <row r="40" spans="2:23">
      <c r="B40" s="46" t="s">
        <v>34</v>
      </c>
      <c r="C40" s="51">
        <v>950</v>
      </c>
      <c r="D40" s="48">
        <v>1</v>
      </c>
      <c r="E40" s="49"/>
      <c r="F40" s="7" t="e">
        <f>IF(#REF!&lt;#REF!,1,0)</f>
        <v>#REF!</v>
      </c>
      <c r="G40" s="7">
        <f t="shared" ref="G40:G52" si="2">C40*E40</f>
        <v>0</v>
      </c>
      <c r="H40" s="7"/>
      <c r="I40" s="8"/>
      <c r="J40" s="3"/>
      <c r="K40" s="37"/>
      <c r="L40" s="37"/>
      <c r="M40" s="7" t="e">
        <f>IF(#REF!&lt;#REF!,1,0)</f>
        <v>#REF!</v>
      </c>
      <c r="N40" s="7">
        <f>J42*L42</f>
        <v>0</v>
      </c>
      <c r="O40" s="26" t="s">
        <v>35</v>
      </c>
      <c r="P40" s="27" t="e">
        <f>SUM(T40-R40)</f>
        <v>#REF!</v>
      </c>
      <c r="Q40" s="27" t="e">
        <f>SUM(P40*114/100)</f>
        <v>#REF!</v>
      </c>
      <c r="R40" s="27" t="e">
        <f>SUM(T40*#REF!)</f>
        <v>#REF!</v>
      </c>
      <c r="S40" s="26"/>
      <c r="T40" s="27" t="e">
        <f>SUM(#REF!)</f>
        <v>#REF!</v>
      </c>
    </row>
    <row r="41" spans="2:23">
      <c r="B41" s="46" t="s">
        <v>0</v>
      </c>
      <c r="C41" s="51">
        <v>650</v>
      </c>
      <c r="D41" s="48">
        <v>1</v>
      </c>
      <c r="E41" s="49"/>
      <c r="F41" s="7" t="e">
        <f>IF(#REF!&lt;#REF!,1,0)</f>
        <v>#REF!</v>
      </c>
      <c r="G41" s="7">
        <f t="shared" si="2"/>
        <v>0</v>
      </c>
      <c r="H41" s="7"/>
      <c r="I41" s="8"/>
      <c r="J41" s="3"/>
      <c r="K41" s="37"/>
      <c r="L41" s="37"/>
      <c r="M41" s="7" t="e">
        <f>IF(#REF!&lt;#REF!,1,0)</f>
        <v>#REF!</v>
      </c>
      <c r="N41" s="7"/>
      <c r="O41" s="26"/>
      <c r="P41" s="26"/>
      <c r="Q41" s="26"/>
      <c r="R41" s="26"/>
      <c r="S41" s="26"/>
      <c r="T41" s="26"/>
      <c r="U41" s="24"/>
    </row>
    <row r="42" spans="2:23">
      <c r="B42" s="46" t="s">
        <v>4</v>
      </c>
      <c r="C42" s="51">
        <v>85</v>
      </c>
      <c r="D42" s="48">
        <v>7</v>
      </c>
      <c r="E42" s="49"/>
      <c r="F42" s="7" t="e">
        <f>IF(#REF!&lt;#REF!,1,0)</f>
        <v>#REF!</v>
      </c>
      <c r="G42" s="7">
        <f t="shared" si="2"/>
        <v>0</v>
      </c>
      <c r="H42" s="7"/>
      <c r="I42" s="8"/>
      <c r="J42" s="3"/>
      <c r="K42" s="37"/>
      <c r="L42" s="4"/>
      <c r="M42" s="7" t="e">
        <f>IF(#REF!&lt;#REF!,1,0)</f>
        <v>#REF!</v>
      </c>
      <c r="N42" s="7"/>
      <c r="O42" s="26" t="s">
        <v>36</v>
      </c>
      <c r="P42" s="27" t="e">
        <f>SUM(T42-R42)</f>
        <v>#REF!</v>
      </c>
      <c r="Q42" s="27" t="e">
        <f>SUM(P42*114/100)</f>
        <v>#REF!</v>
      </c>
      <c r="R42" s="27" t="e">
        <f>SUM(T42*#REF!)</f>
        <v>#REF!</v>
      </c>
      <c r="S42" s="26"/>
      <c r="T42" s="27" t="e">
        <f>SUM(J66-(#REF!+T37+T38+T40))</f>
        <v>#REF!</v>
      </c>
    </row>
    <row r="43" spans="2:23">
      <c r="B43" s="46" t="s">
        <v>53</v>
      </c>
      <c r="C43" s="51">
        <v>35</v>
      </c>
      <c r="D43" s="48">
        <v>10</v>
      </c>
      <c r="E43" s="49"/>
      <c r="F43" s="7" t="e">
        <f>IF(#REF!&lt;#REF!,1,0)</f>
        <v>#REF!</v>
      </c>
      <c r="G43" s="7">
        <f t="shared" si="2"/>
        <v>0</v>
      </c>
      <c r="H43" s="7"/>
      <c r="I43" s="8"/>
      <c r="J43" s="3"/>
      <c r="K43" s="3"/>
      <c r="M43" s="7"/>
      <c r="N43" s="7">
        <f t="shared" ref="N43:N50" si="3">J45*L45</f>
        <v>0</v>
      </c>
      <c r="O43" s="26"/>
      <c r="P43" s="26"/>
      <c r="Q43" s="26"/>
      <c r="R43" s="26"/>
      <c r="S43" s="26"/>
      <c r="T43" s="26"/>
      <c r="U43" s="24"/>
    </row>
    <row r="44" spans="2:23">
      <c r="B44" s="52" t="s">
        <v>40</v>
      </c>
      <c r="C44" s="51">
        <v>25</v>
      </c>
      <c r="D44" s="48">
        <v>3</v>
      </c>
      <c r="E44" s="49"/>
      <c r="F44" s="7" t="e">
        <f>IF(#REF!&lt;#REF!,1,0)</f>
        <v>#REF!</v>
      </c>
      <c r="G44" s="7">
        <f t="shared" si="2"/>
        <v>0</v>
      </c>
      <c r="H44" s="7"/>
      <c r="I44" s="35"/>
      <c r="J44" s="3"/>
      <c r="K44" s="3"/>
      <c r="L44" s="4"/>
      <c r="M44" s="7"/>
      <c r="N44" s="7">
        <f t="shared" si="3"/>
        <v>0</v>
      </c>
      <c r="O44" s="26"/>
      <c r="P44" s="27" t="e">
        <f>SUM(P37:P42)</f>
        <v>#REF!</v>
      </c>
      <c r="Q44" s="27" t="e">
        <f>SUM(Q37:Q42)</f>
        <v>#REF!</v>
      </c>
      <c r="R44" s="27" t="e">
        <f>SUM(R37:R42)</f>
        <v>#REF!</v>
      </c>
      <c r="S44" s="26"/>
      <c r="T44" s="27" t="e">
        <f>SUM(T37:T42)</f>
        <v>#REF!</v>
      </c>
    </row>
    <row r="45" spans="2:23">
      <c r="B45" s="46" t="s">
        <v>52</v>
      </c>
      <c r="C45" s="50">
        <v>15</v>
      </c>
      <c r="D45" s="48">
        <v>14</v>
      </c>
      <c r="E45" s="49"/>
      <c r="F45" s="7" t="e">
        <f>IF(#REF!&lt;#REF!,1,0)</f>
        <v>#REF!</v>
      </c>
      <c r="G45" s="7">
        <f t="shared" si="2"/>
        <v>0</v>
      </c>
      <c r="H45" s="7"/>
      <c r="I45" s="40"/>
      <c r="J45" s="3"/>
      <c r="K45" s="36"/>
      <c r="L45" s="36"/>
      <c r="M45" s="7" t="e">
        <f>IF(#REF!&lt;#REF!,1,0)</f>
        <v>#REF!</v>
      </c>
      <c r="N45" s="7">
        <f t="shared" si="3"/>
        <v>0</v>
      </c>
      <c r="O45" s="26"/>
      <c r="P45" s="26"/>
      <c r="Q45" s="27" t="e">
        <f>SUM(P44*114/100)</f>
        <v>#REF!</v>
      </c>
      <c r="R45" s="26"/>
      <c r="S45" s="26"/>
      <c r="T45" s="26"/>
    </row>
    <row r="46" spans="2:23">
      <c r="B46" s="46" t="s">
        <v>60</v>
      </c>
      <c r="C46" s="51">
        <v>15</v>
      </c>
      <c r="D46" s="48"/>
      <c r="E46" s="49"/>
      <c r="F46" s="7" t="e">
        <f>IF(#REF!&lt;#REF!,1,0)</f>
        <v>#REF!</v>
      </c>
      <c r="G46" s="7">
        <f t="shared" si="2"/>
        <v>0</v>
      </c>
      <c r="H46" s="7"/>
      <c r="I46" s="8"/>
      <c r="J46" s="3"/>
      <c r="K46" s="36"/>
      <c r="L46" s="36"/>
      <c r="M46" s="7" t="e">
        <f>IF(#REF!&lt;#REF!,1,0)</f>
        <v>#REF!</v>
      </c>
      <c r="N46" s="7">
        <f t="shared" si="3"/>
        <v>0</v>
      </c>
    </row>
    <row r="47" spans="2:23">
      <c r="B47" s="46" t="s">
        <v>61</v>
      </c>
      <c r="C47" s="51">
        <v>80</v>
      </c>
      <c r="D47" s="48"/>
      <c r="E47" s="49"/>
      <c r="F47" s="7" t="e">
        <f>IF(#REF!&lt;#REF!,1,0)</f>
        <v>#REF!</v>
      </c>
      <c r="G47" s="7">
        <f t="shared" si="2"/>
        <v>0</v>
      </c>
      <c r="H47" s="7"/>
      <c r="I47" s="40"/>
      <c r="J47" s="3"/>
      <c r="K47" s="36"/>
      <c r="L47" s="36"/>
      <c r="M47" s="7" t="e">
        <f>IF(#REF!&lt;#REF!,1,0)</f>
        <v>#REF!</v>
      </c>
      <c r="N47" s="7">
        <f t="shared" si="3"/>
        <v>0</v>
      </c>
    </row>
    <row r="48" spans="2:23">
      <c r="B48" s="46" t="s">
        <v>62</v>
      </c>
      <c r="C48" s="51">
        <v>25</v>
      </c>
      <c r="D48" s="48"/>
      <c r="E48" s="49"/>
      <c r="F48" s="7" t="e">
        <f>IF(#REF!&lt;#REF!,1,0)</f>
        <v>#REF!</v>
      </c>
      <c r="G48" s="7">
        <f t="shared" si="2"/>
        <v>0</v>
      </c>
      <c r="H48" s="7"/>
      <c r="I48" s="8"/>
      <c r="J48" s="3"/>
      <c r="K48" s="36"/>
      <c r="L48" s="36"/>
      <c r="M48" s="7" t="e">
        <f>IF(#REF!&lt;#REF!,1,0)</f>
        <v>#REF!</v>
      </c>
      <c r="N48" s="7">
        <f t="shared" si="3"/>
        <v>0</v>
      </c>
    </row>
    <row r="49" spans="2:17">
      <c r="B49" s="46"/>
      <c r="C49" s="51"/>
      <c r="D49" s="53"/>
      <c r="E49" s="49"/>
      <c r="F49" s="7" t="e">
        <f>IF(#REF!&lt;#REF!,1,0)</f>
        <v>#REF!</v>
      </c>
      <c r="G49" s="7">
        <f t="shared" si="2"/>
        <v>0</v>
      </c>
      <c r="H49" s="7"/>
      <c r="I49" s="8"/>
      <c r="J49" s="3"/>
      <c r="K49" s="36"/>
      <c r="L49" s="36"/>
      <c r="M49" s="7" t="e">
        <f>IF(#REF!&lt;#REF!,1,0)</f>
        <v>#REF!</v>
      </c>
      <c r="N49" s="7">
        <f t="shared" si="3"/>
        <v>0</v>
      </c>
    </row>
    <row r="50" spans="2:17">
      <c r="B50" s="52"/>
      <c r="C50" s="51"/>
      <c r="D50" s="48"/>
      <c r="E50" s="54"/>
      <c r="F50" s="7" t="e">
        <f>IF(#REF!&lt;#REF!,1,0)</f>
        <v>#REF!</v>
      </c>
      <c r="G50" s="7">
        <f t="shared" si="2"/>
        <v>0</v>
      </c>
      <c r="H50" s="7"/>
      <c r="I50" s="8"/>
      <c r="J50" s="3"/>
      <c r="K50" s="36"/>
      <c r="L50" s="36"/>
      <c r="M50" s="7" t="e">
        <f>IF(#REF!&lt;#REF!,1,0)</f>
        <v>#REF!</v>
      </c>
      <c r="N50" s="7">
        <f t="shared" si="3"/>
        <v>0</v>
      </c>
    </row>
    <row r="51" spans="2:17">
      <c r="B51" s="46"/>
      <c r="C51" s="50"/>
      <c r="D51" s="48"/>
      <c r="E51" s="49"/>
      <c r="F51" s="7" t="e">
        <f>IF(#REF!&lt;#REF!,1,0)</f>
        <v>#REF!</v>
      </c>
      <c r="G51" s="7">
        <f t="shared" si="2"/>
        <v>0</v>
      </c>
      <c r="H51" s="7"/>
      <c r="I51" s="8"/>
      <c r="J51" s="3"/>
      <c r="K51" s="36"/>
      <c r="L51" s="36"/>
      <c r="M51" s="7" t="e">
        <f>IF(#REF!&lt;#REF!,1,0)</f>
        <v>#REF!</v>
      </c>
    </row>
    <row r="52" spans="2:17">
      <c r="B52" s="46"/>
      <c r="C52" s="50"/>
      <c r="D52" s="48"/>
      <c r="E52" s="49"/>
      <c r="F52" s="7" t="e">
        <f>IF(#REF!&lt;#REF!,1,0)</f>
        <v>#REF!</v>
      </c>
      <c r="G52" s="7">
        <f t="shared" si="2"/>
        <v>0</v>
      </c>
      <c r="H52" s="7"/>
      <c r="I52" s="8"/>
      <c r="J52" s="3"/>
      <c r="K52" s="36"/>
      <c r="L52" s="7"/>
      <c r="M52" s="7" t="e">
        <f>IF(#REF!&lt;#REF!,1,0)</f>
        <v>#REF!</v>
      </c>
    </row>
    <row r="53" spans="2:17">
      <c r="B53" s="8"/>
      <c r="C53" s="73">
        <f>SUM(G40:G52)</f>
        <v>0</v>
      </c>
      <c r="D53" s="3" t="s">
        <v>15</v>
      </c>
      <c r="F53" s="7"/>
      <c r="G53" s="7"/>
      <c r="H53" s="7"/>
      <c r="I53" s="8"/>
      <c r="J53" s="3"/>
      <c r="K53" s="3"/>
      <c r="M53" s="7"/>
      <c r="N53" s="4" t="s">
        <v>14</v>
      </c>
    </row>
    <row r="54" spans="2:17" ht="14.25" customHeight="1">
      <c r="B54" s="8"/>
      <c r="C54" s="3"/>
      <c r="D54" s="3"/>
      <c r="F54" s="7"/>
      <c r="G54" s="7"/>
      <c r="H54" s="7"/>
      <c r="I54" s="8"/>
      <c r="J54" s="3"/>
      <c r="K54" s="3"/>
      <c r="M54" s="7"/>
      <c r="N54" s="7">
        <f t="shared" ref="N54:N61" si="4">J56*L56</f>
        <v>0</v>
      </c>
    </row>
    <row r="55" spans="2:17">
      <c r="B55" s="70" t="s">
        <v>54</v>
      </c>
      <c r="C55" s="71" t="s">
        <v>12</v>
      </c>
      <c r="D55" s="68" t="s">
        <v>13</v>
      </c>
      <c r="E55" s="72" t="s">
        <v>55</v>
      </c>
      <c r="F55" s="7"/>
      <c r="G55" s="7"/>
      <c r="H55" s="7"/>
      <c r="I55" s="35"/>
      <c r="J55" s="3"/>
      <c r="K55" s="3"/>
      <c r="L55" s="4"/>
      <c r="M55" s="7"/>
      <c r="N55" s="7">
        <f t="shared" si="4"/>
        <v>0</v>
      </c>
    </row>
    <row r="56" spans="2:17">
      <c r="B56" s="46" t="s">
        <v>58</v>
      </c>
      <c r="C56" s="47">
        <v>40</v>
      </c>
      <c r="D56" s="48">
        <v>4</v>
      </c>
      <c r="E56" s="49"/>
      <c r="F56" s="7" t="e">
        <f>IF(#REF!&lt;#REF!,1,0)</f>
        <v>#REF!</v>
      </c>
      <c r="G56" s="7">
        <f t="shared" ref="G56:G63" si="5">C56*E56</f>
        <v>0</v>
      </c>
      <c r="H56" s="7"/>
      <c r="I56" s="8"/>
      <c r="J56" s="3"/>
      <c r="K56" s="36"/>
      <c r="L56" s="36"/>
      <c r="M56" s="7" t="e">
        <f>IF(#REF!&lt;#REF!,1,0)</f>
        <v>#REF!</v>
      </c>
      <c r="N56" s="7">
        <f t="shared" si="4"/>
        <v>0</v>
      </c>
    </row>
    <row r="57" spans="2:17">
      <c r="B57" s="46" t="s">
        <v>59</v>
      </c>
      <c r="C57" s="47">
        <v>90</v>
      </c>
      <c r="D57" s="48">
        <v>4</v>
      </c>
      <c r="E57" s="49"/>
      <c r="F57" s="7" t="e">
        <f>IF(#REF!&lt;#REF!,1,0)</f>
        <v>#REF!</v>
      </c>
      <c r="G57" s="39">
        <f t="shared" si="5"/>
        <v>0</v>
      </c>
      <c r="H57" s="7"/>
      <c r="I57" s="8"/>
      <c r="J57" s="3"/>
      <c r="K57" s="36"/>
      <c r="L57" s="36"/>
      <c r="M57" s="7" t="e">
        <f>IF(#REF!&lt;#REF!,1,0)</f>
        <v>#REF!</v>
      </c>
      <c r="N57" s="7">
        <f t="shared" si="4"/>
        <v>0</v>
      </c>
    </row>
    <row r="58" spans="2:17">
      <c r="B58" s="46" t="s">
        <v>67</v>
      </c>
      <c r="C58" s="47">
        <v>120</v>
      </c>
      <c r="D58" s="48">
        <v>4</v>
      </c>
      <c r="E58" s="49"/>
      <c r="F58" s="7" t="e">
        <f>IF(#REF!&lt;#REF!,1,0)</f>
        <v>#REF!</v>
      </c>
      <c r="G58" s="7">
        <f t="shared" si="5"/>
        <v>0</v>
      </c>
      <c r="H58" s="7"/>
      <c r="I58" s="8"/>
      <c r="J58" s="3"/>
      <c r="K58" s="36"/>
      <c r="L58" s="36"/>
      <c r="M58" s="7" t="e">
        <f>IF(#REF!&lt;#REF!,1,0)</f>
        <v>#REF!</v>
      </c>
      <c r="N58" s="7">
        <f t="shared" si="4"/>
        <v>0</v>
      </c>
    </row>
    <row r="59" spans="2:17">
      <c r="B59" s="77" t="s">
        <v>63</v>
      </c>
      <c r="C59" s="50">
        <v>130</v>
      </c>
      <c r="D59" s="48">
        <v>10</v>
      </c>
      <c r="E59" s="49"/>
      <c r="F59" s="7" t="e">
        <f>IF(#REF!&lt;#REF!,1,0)</f>
        <v>#REF!</v>
      </c>
      <c r="G59" s="7">
        <f t="shared" si="5"/>
        <v>0</v>
      </c>
      <c r="H59" s="7"/>
      <c r="I59" s="40"/>
      <c r="J59" s="3"/>
      <c r="K59" s="36"/>
      <c r="L59" s="36"/>
      <c r="M59" s="7" t="e">
        <f>IF(#REF!&lt;#REF!,1,0)</f>
        <v>#REF!</v>
      </c>
      <c r="N59" s="7">
        <f t="shared" si="4"/>
        <v>0</v>
      </c>
    </row>
    <row r="60" spans="2:17">
      <c r="B60" s="46" t="s">
        <v>64</v>
      </c>
      <c r="C60" s="50"/>
      <c r="D60" s="48">
        <v>4</v>
      </c>
      <c r="E60" s="49"/>
      <c r="F60" s="7" t="e">
        <f>IF(#REF!&lt;#REF!,1,0)</f>
        <v>#REF!</v>
      </c>
      <c r="G60" s="7">
        <f t="shared" si="5"/>
        <v>0</v>
      </c>
      <c r="H60" s="7"/>
      <c r="I60" s="40"/>
      <c r="J60" s="3"/>
      <c r="K60" s="36"/>
      <c r="L60" s="36"/>
      <c r="M60" s="7" t="e">
        <f>IF(#REF!&lt;#REF!,1,0)</f>
        <v>#REF!</v>
      </c>
      <c r="N60" s="7">
        <f t="shared" si="4"/>
        <v>0</v>
      </c>
    </row>
    <row r="61" spans="2:17">
      <c r="B61" s="46" t="s">
        <v>19</v>
      </c>
      <c r="C61" s="50">
        <v>50</v>
      </c>
      <c r="D61" s="48"/>
      <c r="E61" s="49"/>
      <c r="F61" s="7" t="e">
        <f>IF(#REF!&lt;#REF!,1,0)</f>
        <v>#REF!</v>
      </c>
      <c r="G61" s="7">
        <f t="shared" si="5"/>
        <v>0</v>
      </c>
      <c r="H61" s="7"/>
      <c r="I61" s="45"/>
      <c r="J61" s="3"/>
      <c r="K61" s="36"/>
      <c r="L61" s="7"/>
      <c r="M61" s="7" t="e">
        <f>IF(#REF!&lt;#REF!,1,0)</f>
        <v>#REF!</v>
      </c>
      <c r="N61" s="7">
        <f t="shared" si="4"/>
        <v>0</v>
      </c>
    </row>
    <row r="62" spans="2:17">
      <c r="B62" s="78" t="s">
        <v>18</v>
      </c>
      <c r="C62" s="79">
        <v>65</v>
      </c>
      <c r="D62" s="48"/>
      <c r="E62" s="49"/>
      <c r="F62" s="7" t="e">
        <f>IF(#REF!&lt;#REF!,1,0)</f>
        <v>#REF!</v>
      </c>
      <c r="G62" s="7">
        <f t="shared" si="5"/>
        <v>0</v>
      </c>
      <c r="H62" s="7"/>
      <c r="I62" s="8"/>
      <c r="J62" s="3"/>
      <c r="K62" s="36"/>
      <c r="L62" s="36"/>
      <c r="M62" s="7" t="e">
        <f>IF(#REF!&lt;#REF!,1,0)</f>
        <v>#REF!</v>
      </c>
    </row>
    <row r="63" spans="2:17" s="9" customFormat="1" ht="13.5" customHeight="1">
      <c r="B63" s="80" t="s">
        <v>65</v>
      </c>
      <c r="C63" s="81"/>
      <c r="D63" s="48"/>
      <c r="E63" s="49"/>
      <c r="F63" s="7"/>
      <c r="G63" s="7">
        <f t="shared" si="5"/>
        <v>0</v>
      </c>
      <c r="H63" s="7"/>
      <c r="I63" s="40"/>
      <c r="J63" s="3"/>
      <c r="K63" s="36"/>
      <c r="L63" s="36"/>
      <c r="M63" s="7" t="e">
        <f>IF(#REF!&lt;#REF!,1,0)</f>
        <v>#REF!</v>
      </c>
    </row>
    <row r="64" spans="2:17" s="9" customFormat="1" ht="18" customHeight="1">
      <c r="B64" s="8"/>
      <c r="C64" s="76">
        <f>SUM(G56:G63)</f>
        <v>0</v>
      </c>
      <c r="D64" s="3" t="s">
        <v>15</v>
      </c>
      <c r="E64" s="2"/>
      <c r="F64" s="7"/>
      <c r="G64" s="7"/>
      <c r="H64" s="7"/>
      <c r="I64" s="40"/>
      <c r="J64" s="3"/>
      <c r="K64" s="3"/>
      <c r="L64" s="2"/>
      <c r="M64" s="7"/>
      <c r="O64" s="14"/>
      <c r="Q64" s="29"/>
    </row>
    <row r="65" spans="2:15" s="9" customFormat="1" ht="17.25" customHeight="1">
      <c r="C65" s="10"/>
      <c r="D65" s="10"/>
      <c r="E65" s="11"/>
      <c r="F65" s="4"/>
      <c r="G65" s="4"/>
      <c r="H65" s="4"/>
      <c r="I65" s="12"/>
      <c r="J65" s="10"/>
      <c r="K65" s="10"/>
      <c r="L65" s="11"/>
      <c r="M65" s="11"/>
      <c r="O65" s="14" t="s">
        <v>3</v>
      </c>
    </row>
    <row r="66" spans="2:15" s="9" customFormat="1" ht="18" customHeight="1">
      <c r="B66" s="13" t="s">
        <v>29</v>
      </c>
      <c r="C66" s="100">
        <f>$C$53+$C$64+$C$37</f>
        <v>0</v>
      </c>
      <c r="D66" s="101"/>
      <c r="E66" s="102"/>
      <c r="F66" s="11"/>
      <c r="G66" s="11"/>
      <c r="H66" s="11"/>
      <c r="I66" s="13"/>
      <c r="J66" s="103"/>
      <c r="K66" s="103"/>
      <c r="L66" s="103"/>
      <c r="M66" s="11"/>
      <c r="O66" s="14"/>
    </row>
    <row r="67" spans="2:15" s="9" customFormat="1" ht="15.75" customHeight="1">
      <c r="B67" s="13" t="s">
        <v>30</v>
      </c>
      <c r="C67" s="107"/>
      <c r="D67" s="108"/>
      <c r="E67" s="109"/>
      <c r="F67" s="30"/>
      <c r="G67" s="30"/>
      <c r="H67" s="30"/>
      <c r="I67" s="13"/>
      <c r="J67" s="92"/>
      <c r="K67" s="92"/>
      <c r="L67" s="92"/>
      <c r="M67" s="11"/>
    </row>
    <row r="68" spans="2:15" ht="19.5" customHeight="1">
      <c r="B68" s="13" t="s">
        <v>31</v>
      </c>
      <c r="C68" s="110">
        <f>SUM(C66*C67)</f>
        <v>0</v>
      </c>
      <c r="D68" s="111"/>
      <c r="E68" s="112"/>
      <c r="F68" s="15"/>
      <c r="G68" s="15"/>
      <c r="H68" s="15"/>
      <c r="I68" s="13"/>
      <c r="J68" s="98"/>
      <c r="K68" s="99"/>
      <c r="L68" s="99"/>
      <c r="M68" s="11"/>
    </row>
    <row r="69" spans="2:15" ht="6.75" customHeight="1">
      <c r="B69" s="15"/>
      <c r="C69" s="15"/>
      <c r="D69" s="15"/>
      <c r="E69" s="15"/>
      <c r="F69" s="15"/>
      <c r="G69" s="15"/>
      <c r="H69" s="15"/>
      <c r="I69" s="13"/>
      <c r="J69" s="91"/>
      <c r="K69" s="91"/>
      <c r="L69" s="91"/>
      <c r="M69" s="9"/>
    </row>
    <row r="70" spans="2:15" ht="13.5" hidden="1" customHeight="1">
      <c r="B70" s="15"/>
      <c r="C70" s="15"/>
      <c r="D70" s="15"/>
      <c r="E70" s="15"/>
      <c r="F70" s="15"/>
      <c r="G70" s="15"/>
      <c r="H70" s="15"/>
    </row>
    <row r="71" spans="2:15">
      <c r="B71" s="32" t="s">
        <v>28</v>
      </c>
      <c r="C71" s="16"/>
    </row>
    <row r="72" spans="2:15" ht="15" thickBot="1">
      <c r="B72" s="87" t="s">
        <v>2</v>
      </c>
      <c r="C72" s="87"/>
      <c r="D72" s="87"/>
      <c r="E72" s="87"/>
      <c r="F72" s="15"/>
      <c r="G72" s="15"/>
      <c r="H72" s="15"/>
      <c r="I72" s="8"/>
      <c r="J72" s="5"/>
      <c r="K72" s="19"/>
      <c r="L72" s="4"/>
    </row>
    <row r="73" spans="2:15">
      <c r="B73" s="87"/>
      <c r="C73" s="87"/>
      <c r="D73" s="87"/>
      <c r="E73" s="87"/>
      <c r="F73" s="15"/>
      <c r="G73" s="15"/>
      <c r="H73" s="15"/>
    </row>
    <row r="74" spans="2:15" ht="13.5" customHeight="1" thickBot="1">
      <c r="B74" s="87" t="s">
        <v>56</v>
      </c>
      <c r="C74" s="87"/>
      <c r="D74" s="87"/>
      <c r="E74" s="87"/>
      <c r="F74" s="15"/>
      <c r="G74" s="15"/>
      <c r="H74" s="15"/>
      <c r="I74" s="8"/>
      <c r="J74" s="5"/>
      <c r="K74" s="19"/>
    </row>
    <row r="75" spans="2:15">
      <c r="B75" s="31"/>
      <c r="F75" s="18"/>
      <c r="G75" s="18"/>
      <c r="H75" s="18"/>
      <c r="I75" s="8"/>
    </row>
    <row r="76" spans="2:15" ht="12.75" customHeight="1" thickBot="1">
      <c r="B76" s="8" t="s">
        <v>32</v>
      </c>
      <c r="C76" s="106"/>
      <c r="D76" s="106"/>
      <c r="E76" s="106"/>
      <c r="F76" s="106"/>
      <c r="G76" s="18"/>
      <c r="H76" s="18"/>
    </row>
    <row r="77" spans="2:15" ht="15" thickTop="1">
      <c r="B77" s="8"/>
      <c r="C77" s="17"/>
      <c r="F77" s="18"/>
      <c r="G77" s="18"/>
      <c r="H77" s="18"/>
      <c r="K77" s="5" t="s">
        <v>33</v>
      </c>
    </row>
    <row r="78" spans="2:15" ht="15" thickBot="1">
      <c r="B78" s="8" t="s">
        <v>57</v>
      </c>
      <c r="C78" s="106"/>
      <c r="D78" s="106"/>
      <c r="E78" s="106"/>
      <c r="F78" s="106"/>
      <c r="G78" s="18"/>
      <c r="H78" s="18"/>
    </row>
    <row r="79" spans="2:15" ht="15" thickTop="1">
      <c r="F79" s="18"/>
      <c r="G79" s="18"/>
      <c r="H79" s="18"/>
    </row>
    <row r="80" spans="2:15">
      <c r="F80" s="18"/>
      <c r="G80" s="18"/>
      <c r="H80" s="18"/>
    </row>
    <row r="81" spans="2:8">
      <c r="F81" s="18"/>
      <c r="G81" s="18"/>
      <c r="H81" s="18"/>
    </row>
    <row r="82" spans="2:8">
      <c r="F82" s="18"/>
      <c r="G82" s="18"/>
      <c r="H82" s="18"/>
    </row>
    <row r="83" spans="2:8">
      <c r="B83" s="18"/>
      <c r="C83" s="20"/>
      <c r="D83" s="20"/>
      <c r="E83" s="21"/>
      <c r="F83" s="18"/>
      <c r="G83" s="18"/>
      <c r="H83" s="18"/>
    </row>
    <row r="84" spans="2:8">
      <c r="C84" s="22"/>
      <c r="D84" s="22"/>
      <c r="E84" s="22"/>
      <c r="F84" s="18"/>
      <c r="G84" s="18"/>
      <c r="H84" s="18"/>
    </row>
    <row r="85" spans="2:8">
      <c r="F85" s="22"/>
      <c r="G85" s="22"/>
      <c r="H85" s="22"/>
    </row>
  </sheetData>
  <sheetProtection selectLockedCells="1" selectUnlockedCells="1"/>
  <mergeCells count="23">
    <mergeCell ref="C6:E6"/>
    <mergeCell ref="C7:E7"/>
    <mergeCell ref="C78:F78"/>
    <mergeCell ref="B72:E73"/>
    <mergeCell ref="C67:E67"/>
    <mergeCell ref="C68:E68"/>
    <mergeCell ref="C76:F76"/>
    <mergeCell ref="K1:M1"/>
    <mergeCell ref="B2:E2"/>
    <mergeCell ref="B74:E74"/>
    <mergeCell ref="B3:E3"/>
    <mergeCell ref="B5:E5"/>
    <mergeCell ref="B4:E4"/>
    <mergeCell ref="J69:L69"/>
    <mergeCell ref="J67:L67"/>
    <mergeCell ref="C10:E10"/>
    <mergeCell ref="C8:E8"/>
    <mergeCell ref="C12:E12"/>
    <mergeCell ref="C9:E9"/>
    <mergeCell ref="C11:E11"/>
    <mergeCell ref="J68:L68"/>
    <mergeCell ref="C66:E66"/>
    <mergeCell ref="J66:L66"/>
  </mergeCells>
  <phoneticPr fontId="0" type="noConversion"/>
  <conditionalFormatting sqref="K1:M1">
    <cfRule type="expression" dxfId="24" priority="1" stopIfTrue="1">
      <formula>IF($O$2="No Color",TRUE,FALSE)</formula>
    </cfRule>
    <cfRule type="expression" dxfId="23" priority="2" stopIfTrue="1">
      <formula>IF($O$2="Red",TRUE,FALSE)</formula>
    </cfRule>
    <cfRule type="expression" dxfId="22" priority="3" stopIfTrue="1">
      <formula>IF($O$2="Green",TRUE,FALSE)</formula>
    </cfRule>
  </conditionalFormatting>
  <printOptions horizontalCentered="1" verticalCentered="1"/>
  <pageMargins left="0.19685039370078741" right="0.19685039370078741" top="0.19685039370078741" bottom="0.19685039370078741" header="0" footer="0"/>
  <headerFooter alignWithMargins="0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Haydn Merle</dc:creator>
  <cp:lastModifiedBy>Teegan Smith</cp:lastModifiedBy>
  <cp:lastPrinted>2019-07-01T15:37:42Z</cp:lastPrinted>
  <dcterms:created xsi:type="dcterms:W3CDTF">2005-11-23T20:01:30Z</dcterms:created>
  <dcterms:modified xsi:type="dcterms:W3CDTF">2019-10-18T08:32:48Z</dcterms:modified>
</cp:coreProperties>
</file>